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<sst xmlns="http://schemas.openxmlformats.org/spreadsheetml/2006/main" count="85" uniqueCount="85">
  <si>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</si>
  <si>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</si>
  <si>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</si>
  <si>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</si>
  <si>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</si>
  <si>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</si>
  <si>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</si>
  <si>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</si>
  <si>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</si>
  <si>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</si>
  <si>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</si>
  <si>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</si>
  <si>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</si>
  <si>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</si>
  <si>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</si>
  <si>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</si>
  <si>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</si>
  <si>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</si>
  <si>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</si>
  <si>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</si>
  <si>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</si>
  <si>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</si>
  <si>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</si>
  <si>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</si>
  <si>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</si>
  <si>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</si>
  <si>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</si>
  <si>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</si>
  <si>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</si>
  <si>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</si>
  <si>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</si>
  <si>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</si>
  <si>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</si>
  <si>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</si>
  <si>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</si>
  <si>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</si>
  <si>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</si>
  <si>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</si>
  <si>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</si>
  <si>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</si>
  <si>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</si>
  <si>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</si>
  <si>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</si>
  <si>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</si>
  <si>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</si>
  <si>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</si>
  <si>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</si>
  <si>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</si>
  <si>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</si>
  <si>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</si>
  <si>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</si>
  <si>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</si>
  <si>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</si>
  <si>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</si>
  <si>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</si>
  <si>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</si>
  <si>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</si>
  <si>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</si>
  <si>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</si>
  <si>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</si>
  <si>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</si>
  <si>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</si>
  <si>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</si>
  <si>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</si>
  <si>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</si>
  <si>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</si>
  <si>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</si>
  <si>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</si>
  <si>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</si>
  <si>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</si>
  <si>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</si>
  <si>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</si>
  <si>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</si>
  <si>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</si>
  <si>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</si>
  <si>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</si>
  <si>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</si>
  <si>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</si>
  <si>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</si>
  <si>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</si>
  <si>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</si>
  <si>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</si>
  <si>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</si>
  <si>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000 1 06 01030 10 0000 110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</si>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</sst>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4" fontId="20" fillId="24" borderId="22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0" fontId="6" fillId="25" borderId="0" xfId="52" applyFont="1" applyFill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1" fillId="0" borderId="10" xfId="52" applyNumberFormat="1" applyFont="1" applyFill="1" applyBorder="1" applyAlignment="1">
      <alignment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E1">
      <selection activeCell="G2" sqref="G2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8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72" t="s">
        <v>84</v>
      </c>
      <c r="B1" s="73"/>
      <c r="C1" s="73"/>
      <c r="D1" s="73"/>
      <c r="E1" s="73"/>
      <c r="F1" s="73"/>
      <c r="G1" s="73"/>
    </row>
    <row r="2" spans="1:16" ht="13.5" thickBot="1">
      <c r="A2" s="3"/>
      <c r="B2" s="3"/>
      <c r="C2" s="5"/>
      <c r="F2" s="6"/>
      <c r="G2" s="6"/>
      <c r="P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895600</v>
      </c>
      <c r="D4" s="36">
        <f aca="true" t="shared" si="0" ref="D4:P4">D5+D7+D13+D21+D22</f>
        <v>0</v>
      </c>
      <c r="E4" s="36">
        <f t="shared" si="0"/>
        <v>50140.19</v>
      </c>
      <c r="F4" s="36">
        <f t="shared" si="0"/>
        <v>73119</v>
      </c>
      <c r="G4" s="36">
        <f t="shared" si="0"/>
        <v>78525</v>
      </c>
      <c r="H4" s="36">
        <f t="shared" si="0"/>
        <v>72457.17</v>
      </c>
      <c r="I4" s="36">
        <f t="shared" si="0"/>
        <v>72405</v>
      </c>
      <c r="J4" s="36">
        <f t="shared" si="0"/>
        <v>78525</v>
      </c>
      <c r="K4" s="36">
        <f t="shared" si="0"/>
        <v>94103.64</v>
      </c>
      <c r="L4" s="36">
        <f t="shared" si="0"/>
        <v>72405</v>
      </c>
      <c r="M4" s="36">
        <f t="shared" si="0"/>
        <v>78525</v>
      </c>
      <c r="N4" s="36">
        <f t="shared" si="0"/>
        <v>74405</v>
      </c>
      <c r="O4" s="36">
        <f t="shared" si="0"/>
        <v>72405</v>
      </c>
      <c r="P4" s="36">
        <f t="shared" si="0"/>
        <v>78585</v>
      </c>
    </row>
    <row r="5" spans="1:16" ht="16.5" customHeight="1">
      <c r="A5" s="63" t="s">
        <v>7</v>
      </c>
      <c r="B5" s="32" t="s">
        <v>8</v>
      </c>
      <c r="C5" s="33">
        <f>C6</f>
        <v>858300</v>
      </c>
      <c r="D5" s="33">
        <f aca="true" t="shared" si="1" ref="D5:P5">D6</f>
        <v>0</v>
      </c>
      <c r="E5" s="33">
        <f t="shared" si="1"/>
        <v>49826.36</v>
      </c>
      <c r="F5" s="33">
        <f t="shared" si="1"/>
        <v>71525</v>
      </c>
      <c r="G5" s="33">
        <f t="shared" si="1"/>
        <v>71525</v>
      </c>
      <c r="H5" s="33">
        <f t="shared" si="1"/>
        <v>71525</v>
      </c>
      <c r="I5" s="33">
        <f t="shared" si="1"/>
        <v>71525</v>
      </c>
      <c r="J5" s="33">
        <f t="shared" si="1"/>
        <v>71525</v>
      </c>
      <c r="K5" s="33">
        <f t="shared" si="1"/>
        <v>93223.64</v>
      </c>
      <c r="L5" s="33">
        <f t="shared" si="1"/>
        <v>71525</v>
      </c>
      <c r="M5" s="33">
        <f t="shared" si="1"/>
        <v>71525</v>
      </c>
      <c r="N5" s="33">
        <f t="shared" si="1"/>
        <v>71525</v>
      </c>
      <c r="O5" s="33">
        <f t="shared" si="1"/>
        <v>71525</v>
      </c>
      <c r="P5" s="33">
        <f t="shared" si="1"/>
        <v>71525</v>
      </c>
    </row>
    <row r="6" spans="1:16" ht="15.75" customHeight="1">
      <c r="A6" s="54" t="s">
        <v>9</v>
      </c>
      <c r="B6" s="26" t="s">
        <v>10</v>
      </c>
      <c r="C6" s="7">
        <f>SUM(E6:P6)</f>
        <v>858300</v>
      </c>
      <c r="D6" s="8"/>
      <c r="E6" s="40">
        <v>49826.36</v>
      </c>
      <c r="F6" s="19">
        <v>71525</v>
      </c>
      <c r="G6" s="19">
        <v>71525</v>
      </c>
      <c r="H6" s="19">
        <v>71525</v>
      </c>
      <c r="I6" s="19">
        <v>71525</v>
      </c>
      <c r="J6" s="19">
        <v>71525</v>
      </c>
      <c r="K6" s="19">
        <v>93223.64</v>
      </c>
      <c r="L6" s="19">
        <v>71525</v>
      </c>
      <c r="M6" s="19">
        <v>71525</v>
      </c>
      <c r="N6" s="19">
        <v>71525</v>
      </c>
      <c r="O6" s="19">
        <v>71525</v>
      </c>
      <c r="P6" s="19">
        <v>71525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69">
        <v>0</v>
      </c>
      <c r="O9" s="69">
        <v>0</v>
      </c>
      <c r="P9" s="6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69">
        <v>0</v>
      </c>
      <c r="O10" s="69">
        <v>0</v>
      </c>
      <c r="P10" s="6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70">
        <v>0</v>
      </c>
      <c r="O11" s="70">
        <v>0</v>
      </c>
      <c r="P11" s="7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69">
        <v>0</v>
      </c>
      <c r="O12" s="69">
        <v>0</v>
      </c>
      <c r="P12" s="6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37300</v>
      </c>
      <c r="D13" s="7">
        <f aca="true" t="shared" si="4" ref="D13:P13">D14+D16+D19+D20</f>
        <v>0</v>
      </c>
      <c r="E13" s="7">
        <f t="shared" si="4"/>
        <v>313.83000000000004</v>
      </c>
      <c r="F13" s="7">
        <f t="shared" si="4"/>
        <v>1594</v>
      </c>
      <c r="G13" s="7">
        <f t="shared" si="4"/>
        <v>7000</v>
      </c>
      <c r="H13" s="7">
        <f t="shared" si="4"/>
        <v>932.17</v>
      </c>
      <c r="I13" s="7">
        <f t="shared" si="4"/>
        <v>880</v>
      </c>
      <c r="J13" s="7">
        <f t="shared" si="4"/>
        <v>7000</v>
      </c>
      <c r="K13" s="7">
        <f t="shared" si="4"/>
        <v>880</v>
      </c>
      <c r="L13" s="7">
        <f t="shared" si="4"/>
        <v>880</v>
      </c>
      <c r="M13" s="7">
        <f t="shared" si="4"/>
        <v>7000</v>
      </c>
      <c r="N13" s="7">
        <f t="shared" si="4"/>
        <v>2880</v>
      </c>
      <c r="O13" s="7">
        <f t="shared" si="4"/>
        <v>880</v>
      </c>
      <c r="P13" s="7">
        <f t="shared" si="4"/>
        <v>7060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2200</v>
      </c>
      <c r="D14" s="7">
        <f aca="true" t="shared" si="5" ref="D14:P14">D15</f>
        <v>0</v>
      </c>
      <c r="E14" s="7">
        <f t="shared" si="5"/>
        <v>147.83</v>
      </c>
      <c r="F14" s="7">
        <f t="shared" si="5"/>
        <v>0</v>
      </c>
      <c r="G14" s="7">
        <f t="shared" si="5"/>
        <v>0</v>
      </c>
      <c r="H14" s="7">
        <f t="shared" si="5"/>
        <v>52.17</v>
      </c>
      <c r="I14" s="7">
        <f t="shared" si="5"/>
        <v>0</v>
      </c>
      <c r="J14" s="7">
        <f t="shared" si="5"/>
        <v>0</v>
      </c>
      <c r="K14" s="7">
        <f t="shared" si="5"/>
        <v>0</v>
      </c>
      <c r="L14" s="7">
        <f t="shared" si="5"/>
        <v>0</v>
      </c>
      <c r="M14" s="7">
        <f t="shared" si="5"/>
        <v>0</v>
      </c>
      <c r="N14" s="7">
        <f t="shared" si="5"/>
        <v>2000</v>
      </c>
      <c r="O14" s="7">
        <f t="shared" si="5"/>
        <v>0</v>
      </c>
      <c r="P14" s="7">
        <f t="shared" si="5"/>
        <v>0</v>
      </c>
    </row>
    <row r="15" spans="1:16" ht="39.75" customHeight="1">
      <c r="A15" s="55" t="s">
        <v>80</v>
      </c>
      <c r="B15" s="27" t="s">
        <v>83</v>
      </c>
      <c r="C15" s="15">
        <f>SUM(E15:P15)</f>
        <v>2200</v>
      </c>
      <c r="D15" s="11"/>
      <c r="E15" s="41">
        <v>147.83</v>
      </c>
      <c r="F15" s="48">
        <v>0</v>
      </c>
      <c r="G15" s="48">
        <v>0</v>
      </c>
      <c r="H15" s="48">
        <v>52.17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71">
        <v>2000</v>
      </c>
      <c r="O15" s="71">
        <v>0</v>
      </c>
      <c r="P15" s="71">
        <v>0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69">
        <v>0</v>
      </c>
      <c r="O17" s="69">
        <v>0</v>
      </c>
      <c r="P17" s="6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69">
        <v>0</v>
      </c>
      <c r="O18" s="69">
        <v>0</v>
      </c>
      <c r="P18" s="6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70">
        <v>0</v>
      </c>
      <c r="O19" s="70">
        <v>0</v>
      </c>
      <c r="P19" s="7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35100</v>
      </c>
      <c r="D20" s="8"/>
      <c r="E20" s="40">
        <v>166</v>
      </c>
      <c r="F20" s="19">
        <v>1594</v>
      </c>
      <c r="G20" s="19">
        <v>7000</v>
      </c>
      <c r="H20" s="19">
        <v>880</v>
      </c>
      <c r="I20" s="19">
        <v>880</v>
      </c>
      <c r="J20" s="19">
        <v>7000</v>
      </c>
      <c r="K20" s="19">
        <v>880</v>
      </c>
      <c r="L20" s="19">
        <v>880</v>
      </c>
      <c r="M20" s="19">
        <v>7000</v>
      </c>
      <c r="N20" s="19">
        <v>880</v>
      </c>
      <c r="O20" s="19">
        <v>880</v>
      </c>
      <c r="P20" s="19">
        <v>7060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 aca="true" t="shared" si="8" ref="C23:P23">C24+C30+C32+C33+C34+C35+C36+C37</f>
        <v>1215700</v>
      </c>
      <c r="D23" s="24">
        <f t="shared" si="8"/>
        <v>0</v>
      </c>
      <c r="E23" s="24">
        <f t="shared" si="8"/>
        <v>1339.84</v>
      </c>
      <c r="F23" s="24">
        <f t="shared" si="8"/>
        <v>56260.16</v>
      </c>
      <c r="G23" s="24">
        <f t="shared" si="8"/>
        <v>28810</v>
      </c>
      <c r="H23" s="24">
        <f t="shared" si="8"/>
        <v>238810</v>
      </c>
      <c r="I23" s="24">
        <f t="shared" si="8"/>
        <v>28810</v>
      </c>
      <c r="J23" s="24">
        <f t="shared" si="8"/>
        <v>238810</v>
      </c>
      <c r="K23" s="24">
        <f t="shared" si="8"/>
        <v>28810</v>
      </c>
      <c r="L23" s="24">
        <f t="shared" si="8"/>
        <v>28810</v>
      </c>
      <c r="M23" s="24">
        <f t="shared" si="8"/>
        <v>238810</v>
      </c>
      <c r="N23" s="24">
        <f t="shared" si="8"/>
        <v>28810</v>
      </c>
      <c r="O23" s="24">
        <f t="shared" si="8"/>
        <v>28810</v>
      </c>
      <c r="P23" s="24">
        <f t="shared" si="8"/>
        <v>268810</v>
      </c>
    </row>
    <row r="24" spans="1:16" ht="39" customHeight="1">
      <c r="A24" s="61" t="s">
        <v>40</v>
      </c>
      <c r="B24" s="32" t="s">
        <v>41</v>
      </c>
      <c r="C24" s="33">
        <f aca="true" t="shared" si="9" ref="C24:C29">SUM(E24:P24)</f>
        <v>1215700</v>
      </c>
      <c r="D24" s="34"/>
      <c r="E24" s="39">
        <v>1339.84</v>
      </c>
      <c r="F24" s="66">
        <v>56260.16</v>
      </c>
      <c r="G24" s="66">
        <v>28810</v>
      </c>
      <c r="H24" s="66">
        <v>238810</v>
      </c>
      <c r="I24" s="66">
        <v>28810</v>
      </c>
      <c r="J24" s="66">
        <v>238810</v>
      </c>
      <c r="K24" s="66">
        <v>28810</v>
      </c>
      <c r="L24" s="66">
        <v>28810</v>
      </c>
      <c r="M24" s="66">
        <v>238810</v>
      </c>
      <c r="N24" s="66">
        <v>28810</v>
      </c>
      <c r="O24" s="66">
        <v>28810</v>
      </c>
      <c r="P24" s="66">
        <v>268810</v>
      </c>
    </row>
    <row r="25" spans="1:16" ht="67.5" customHeight="1">
      <c r="A25" s="56" t="s">
        <v>63</v>
      </c>
      <c r="B25" s="26" t="s">
        <v>42</v>
      </c>
      <c r="C25" s="16">
        <f t="shared" si="9"/>
        <v>870000</v>
      </c>
      <c r="D25" s="16">
        <f aca="true" t="shared" si="10" ref="D25:P25">D26+D27+D28</f>
        <v>0</v>
      </c>
      <c r="E25" s="16">
        <f t="shared" si="10"/>
        <v>0</v>
      </c>
      <c r="F25" s="16">
        <f t="shared" si="10"/>
        <v>0</v>
      </c>
      <c r="G25" s="16">
        <f t="shared" si="10"/>
        <v>0</v>
      </c>
      <c r="H25" s="16">
        <f t="shared" si="10"/>
        <v>210000</v>
      </c>
      <c r="I25" s="16">
        <f t="shared" si="10"/>
        <v>0</v>
      </c>
      <c r="J25" s="16">
        <f t="shared" si="10"/>
        <v>210000</v>
      </c>
      <c r="K25" s="16">
        <f t="shared" si="10"/>
        <v>0</v>
      </c>
      <c r="L25" s="16">
        <f t="shared" si="10"/>
        <v>0</v>
      </c>
      <c r="M25" s="16">
        <f t="shared" si="10"/>
        <v>210000</v>
      </c>
      <c r="N25" s="16">
        <f t="shared" si="10"/>
        <v>0</v>
      </c>
      <c r="O25" s="16">
        <f t="shared" si="10"/>
        <v>0</v>
      </c>
      <c r="P25" s="16">
        <f t="shared" si="10"/>
        <v>240000</v>
      </c>
    </row>
    <row r="26" spans="1:16" ht="62.25" customHeight="1">
      <c r="A26" s="55" t="s">
        <v>81</v>
      </c>
      <c r="B26" s="27" t="s">
        <v>77</v>
      </c>
      <c r="C26" s="15">
        <f t="shared" si="9"/>
        <v>870000</v>
      </c>
      <c r="D26" s="11"/>
      <c r="E26" s="42">
        <v>0</v>
      </c>
      <c r="F26" s="49">
        <v>0</v>
      </c>
      <c r="G26" s="49">
        <v>0</v>
      </c>
      <c r="H26" s="49">
        <v>210000</v>
      </c>
      <c r="I26" s="49">
        <v>0</v>
      </c>
      <c r="J26" s="49">
        <v>210000</v>
      </c>
      <c r="K26" s="49">
        <v>0</v>
      </c>
      <c r="L26" s="49">
        <v>0</v>
      </c>
      <c r="M26" s="49">
        <v>210000</v>
      </c>
      <c r="N26" s="69">
        <v>0</v>
      </c>
      <c r="O26" s="69">
        <v>0</v>
      </c>
      <c r="P26" s="69">
        <v>240000</v>
      </c>
    </row>
    <row r="27" spans="1:16" ht="69" customHeight="1">
      <c r="A27" s="59" t="s">
        <v>64</v>
      </c>
      <c r="B27" s="27" t="s">
        <v>43</v>
      </c>
      <c r="C27" s="15">
        <f t="shared" si="9"/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69">
        <v>0</v>
      </c>
      <c r="O27" s="69">
        <v>0</v>
      </c>
      <c r="P27" s="69">
        <v>0</v>
      </c>
    </row>
    <row r="28" spans="1:16" ht="55.5" customHeight="1">
      <c r="A28" s="58" t="s">
        <v>79</v>
      </c>
      <c r="B28" s="27" t="s">
        <v>78</v>
      </c>
      <c r="C28" s="15">
        <f t="shared" si="9"/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69">
        <v>0</v>
      </c>
      <c r="O28" s="69">
        <v>0</v>
      </c>
      <c r="P28" s="69">
        <v>0</v>
      </c>
    </row>
    <row r="29" spans="1:21" s="13" customFormat="1" ht="24" customHeight="1">
      <c r="A29" s="56" t="s">
        <v>44</v>
      </c>
      <c r="B29" s="26" t="s">
        <v>45</v>
      </c>
      <c r="C29" s="7">
        <f t="shared" si="9"/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19">
        <v>0</v>
      </c>
      <c r="O29" s="19">
        <v>0</v>
      </c>
      <c r="P29" s="19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11" ref="D30:P30">D31</f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71">
        <v>0</v>
      </c>
      <c r="O31" s="71">
        <v>0</v>
      </c>
      <c r="P31" s="71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2" ref="C32:C37">SUM(E32:P32)</f>
        <v>0</v>
      </c>
      <c r="D32" s="8"/>
      <c r="E32" s="45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2"/>
        <v>0</v>
      </c>
      <c r="D33" s="8"/>
      <c r="E33" s="4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2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2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2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2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2111300</v>
      </c>
      <c r="D38" s="24">
        <f aca="true" t="shared" si="13" ref="D38:P38">D4+D23</f>
        <v>0</v>
      </c>
      <c r="E38" s="24">
        <f t="shared" si="13"/>
        <v>51480.03</v>
      </c>
      <c r="F38" s="24">
        <f t="shared" si="13"/>
        <v>129379.16</v>
      </c>
      <c r="G38" s="24">
        <f t="shared" si="13"/>
        <v>107335</v>
      </c>
      <c r="H38" s="24">
        <f t="shared" si="13"/>
        <v>311267.17</v>
      </c>
      <c r="I38" s="24">
        <f t="shared" si="13"/>
        <v>101215</v>
      </c>
      <c r="J38" s="24">
        <f t="shared" si="13"/>
        <v>317335</v>
      </c>
      <c r="K38" s="24">
        <f t="shared" si="13"/>
        <v>122913.64</v>
      </c>
      <c r="L38" s="24">
        <f t="shared" si="13"/>
        <v>101215</v>
      </c>
      <c r="M38" s="24">
        <f t="shared" si="13"/>
        <v>317335</v>
      </c>
      <c r="N38" s="24">
        <f t="shared" si="13"/>
        <v>103215</v>
      </c>
      <c r="O38" s="24">
        <f t="shared" si="13"/>
        <v>101215</v>
      </c>
      <c r="P38" s="24">
        <f t="shared" si="13"/>
        <v>347395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6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6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6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s="21" customFormat="1" ht="26.25" customHeight="1">
      <c r="A53" s="1"/>
      <c r="B53" s="1"/>
      <c r="C53" s="1"/>
      <c r="D53" s="1"/>
      <c r="E53" s="1"/>
      <c r="F53" s="2"/>
      <c r="G53" s="2"/>
      <c r="H53" s="68"/>
    </row>
    <row r="54" spans="6:8" s="1" customFormat="1" ht="32.25" customHeight="1">
      <c r="F54" s="2"/>
      <c r="G54" s="2"/>
      <c r="H54" s="18"/>
    </row>
    <row r="55" spans="1:8" s="1" customFormat="1" ht="27" customHeight="1" hidden="1">
      <c r="A55" s="12"/>
      <c r="F55" s="2"/>
      <c r="G55" s="2"/>
      <c r="H55" s="18"/>
    </row>
    <row r="56" spans="2:8" s="1" customFormat="1" ht="23.25" customHeight="1" hidden="1">
      <c r="B56" s="12"/>
      <c r="C56" s="12"/>
      <c r="D56" s="12"/>
      <c r="E56" s="12"/>
      <c r="F56" s="12"/>
      <c r="G56" s="12"/>
      <c r="H56" s="18"/>
    </row>
    <row r="57" spans="1:8" s="1" customFormat="1" ht="12.75">
      <c r="A57" s="12"/>
      <c r="F57" s="2"/>
      <c r="G57" s="2"/>
      <c r="H57" s="18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6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6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6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6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6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6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6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6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6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6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6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6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6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6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6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6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6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6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6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6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6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6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6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6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6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6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6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6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6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6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6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6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6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6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6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6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8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2012-02-14T06:09:22Z</dcterms:modified>
  <cp:category/>
  <cp:version/>
  <cp:contentType/>
  <cp:contentStatus/>
</cp:coreProperties>
</file>