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<sst xmlns="http://schemas.openxmlformats.org/spreadsheetml/2006/main" count="1328" uniqueCount="173">
  <si>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</si>
  <si>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</si>
  <si>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</si>
  <si>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</si>
  <si>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</si>
  <si>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</si>
  <si>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</si>
  <si>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</si>
  <si>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</si>
  <si>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</si>
  <si>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</si>
  <si>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</si>
  <si>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</si>
  <si>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</si>
  <si>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</si>
  <si>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</si>
  <si>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</si>
  <si>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</si>
  <si>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</si>
  <si>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</si>
  <si>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</si>
  <si>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</si>
  <si>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</si>
  <si>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</si>
  <si>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</si>
  <si>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</si>
  <si>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</si>
  <si>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</si>
  <si>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</si>
  <si>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</si>
  <si>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</si>
  <si>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</si>
  <si>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</si>
  <si>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</si>
  <si>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</si>
  <si>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</si>
  <si>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</si>
  <si>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</si>
  <si>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</si>
  <si>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</si>
  <si>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</si>
  <si>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</si>
  <si>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</si>
  <si>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</si>
  <si>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</si>
  <si>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</si>
  <si>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</si>
  <si>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</si>
  <si>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</si>
  <si>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</si>
  <si>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</si>
  <si>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</si>
  <si>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</si>
  <si>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</si>
  <si>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</si>
  <si>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</si>
  <si>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</si>
  <si>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</si>
  <si>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</si>
  <si>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</si>
  <si>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</si>
  <si>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</si>
  <si>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</si>
  <si>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</si>
  <si>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</si>
  <si>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</si>
  <si>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</si>
  <si>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</si>
  <si>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</si>
  <si>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</si>
  <si>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</si>
  <si>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</si>
  <si>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</si>
  <si>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</si>
  <si>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</si>
  <si>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</si>
  <si>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</si>
  <si>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</si>
  <si>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</si>
  <si>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</si>
  <si>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</si>
  <si>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</si>
  <si>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</si>
  <si>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</si>
  <si>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</si>
  <si>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</si>
  <si>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</si>
  <si>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</si>
  <si>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</si>
  <si>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</si>
  <si>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</si>
  <si>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</si>
  <si>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</si>
  <si>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</si>
  <si>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</si>
  <si>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</si>
  <si>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</si>
  <si>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</si>
  <si>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</si>
  <si>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</si>
  <si>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</si>
  <si>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</si>
  <si>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</si>
  <si>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</si>
  <si>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</si>
  <si>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</si>
  <si>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</si>
  <si>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</si>
  <si>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</si>
  <si>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</si>
  <si>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</si>
  <si>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</si>
  <si>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</si>
  <si>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</si>
  <si>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</si>
  <si>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</si>
  <si>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</si>
  <si>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</si>
  <si>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</si>
  <si>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</si>
  <si>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</si>
  <si>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</si>
  <si>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</si>
  <si>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</si>
  <si>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</si>
  <si>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</si>
  <si>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</si>
  <si>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</si>
  <si>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</si>
  <si>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</si>
  <si>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</si>
  <si>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</si>
  <si>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</si>
  <si>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</si>
  <si>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</si>
  <si>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</si>
  <si>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</si>
  <si>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</si>
  <si>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</si>
  <si>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</si>
  <si>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</si>
  <si>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</si>
  <si>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</si>
  <si>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</si>
  <si>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</si>
  <si>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</si>
  <si>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</si>
  <si>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</si>
  <si>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</si>
  <si>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</si>
  <si>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</si>
  <si>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</si>
  <si>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</si>
  <si>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</si>
  <si>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</si>
  <si>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</si>
  <si>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</si>
  <si>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</si>
  <si>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</si>
  <si>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</si>
  <si>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</si>
  <si>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</si>
  <si>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</si>
  <si>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</si>
  <si>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</si>
  <si>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</si>
  <si>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</si>
  <si>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</si>
  <si>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</si>
  <si>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</si>
  <si>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</si>
  <si>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в 2017 году</t>
  </si>
  <si>
    <t>Петкевич  А.В. тел: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</si>
</sst>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77" sqref="N77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171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832.52</v>
      </c>
      <c r="F11" s="40">
        <f>F12+F31</f>
        <v>832.52</v>
      </c>
      <c r="G11" s="40">
        <f>G12+G31</f>
        <v>33.97</v>
      </c>
      <c r="H11" s="40">
        <f aca="true" t="shared" si="0" ref="H11:R11">H12+H31</f>
        <v>20.810000000000002</v>
      </c>
      <c r="I11" s="40">
        <f t="shared" si="0"/>
        <v>46.980000000000004</v>
      </c>
      <c r="J11" s="40">
        <f t="shared" si="0"/>
        <v>25.770000000000003</v>
      </c>
      <c r="K11" s="40">
        <f>K12+K31</f>
        <v>69.38</v>
      </c>
      <c r="L11" s="40">
        <f t="shared" si="0"/>
        <v>69.38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80.72999999999999</v>
      </c>
      <c r="R11" s="40">
        <f t="shared" si="0"/>
        <v>219.35999999999999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267.5</v>
      </c>
      <c r="F12" s="40">
        <f>F13+F21+F26+F29+F30+F15</f>
        <v>267.5</v>
      </c>
      <c r="G12" s="40">
        <f>G13+G21+G26+G29+G30+G15</f>
        <v>13.39</v>
      </c>
      <c r="H12" s="40">
        <f aca="true" t="shared" si="1" ref="H12:R12">H13+H21+H26+H29+H30+H15</f>
        <v>15.41</v>
      </c>
      <c r="I12" s="40">
        <f t="shared" si="1"/>
        <v>18.76</v>
      </c>
      <c r="J12" s="40">
        <f t="shared" si="1"/>
        <v>17.69</v>
      </c>
      <c r="K12" s="40">
        <f t="shared" si="1"/>
        <v>22.3</v>
      </c>
      <c r="L12" s="40">
        <f t="shared" si="1"/>
        <v>22.3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46.18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174</v>
      </c>
      <c r="F13" s="40">
        <f>F14</f>
        <v>174</v>
      </c>
      <c r="G13" s="40">
        <f aca="true" t="shared" si="6" ref="G13:AK13">G14</f>
        <v>10.42</v>
      </c>
      <c r="H13" s="40">
        <f t="shared" si="6"/>
        <v>15.11</v>
      </c>
      <c r="I13" s="40">
        <f t="shared" si="6"/>
        <v>18.17</v>
      </c>
      <c r="J13" s="40">
        <f t="shared" si="6"/>
        <v>15.88</v>
      </c>
      <c r="K13" s="40">
        <f t="shared" si="6"/>
        <v>14.5</v>
      </c>
      <c r="L13" s="40">
        <f t="shared" si="6"/>
        <v>14.5</v>
      </c>
      <c r="M13" s="40">
        <f t="shared" si="6"/>
        <v>14.5</v>
      </c>
      <c r="N13" s="40">
        <f t="shared" si="6"/>
        <v>14.5</v>
      </c>
      <c r="O13" s="40">
        <f t="shared" si="6"/>
        <v>14.5</v>
      </c>
      <c r="P13" s="40">
        <f t="shared" si="6"/>
        <v>14.5</v>
      </c>
      <c r="Q13" s="40">
        <f t="shared" si="6"/>
        <v>14.5</v>
      </c>
      <c r="R13" s="40">
        <f t="shared" si="6"/>
        <v>12.92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174</v>
      </c>
      <c r="F14" s="29">
        <f>G14+H14+I14+J14+K14+L14+M14+N14+O14+P14+Q14+R14</f>
        <v>174</v>
      </c>
      <c r="G14" s="28">
        <v>10.42</v>
      </c>
      <c r="H14" s="28">
        <v>15.11</v>
      </c>
      <c r="I14" s="29">
        <v>18.17</v>
      </c>
      <c r="J14" s="29">
        <v>15.88</v>
      </c>
      <c r="K14" s="29">
        <v>14.5</v>
      </c>
      <c r="L14" s="29">
        <v>14.5</v>
      </c>
      <c r="M14" s="29">
        <v>14.5</v>
      </c>
      <c r="N14" s="29">
        <v>14.5</v>
      </c>
      <c r="O14" s="29">
        <v>14.5</v>
      </c>
      <c r="P14" s="29">
        <v>14.5</v>
      </c>
      <c r="Q14" s="29">
        <v>14.5</v>
      </c>
      <c r="R14" s="29">
        <v>12.92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>H16</f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82.5" customHeight="1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93" customHeight="1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84" customHeight="1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93.5</v>
      </c>
      <c r="F26" s="41">
        <f>F27+F28</f>
        <v>93.5</v>
      </c>
      <c r="G26" s="41">
        <f>G27+G28</f>
        <v>2.9699999999999998</v>
      </c>
      <c r="H26" s="41">
        <f aca="true" t="shared" si="17" ref="H26:R26">H27+H28</f>
        <v>0.3</v>
      </c>
      <c r="I26" s="41">
        <f t="shared" si="17"/>
        <v>0.5900000000000001</v>
      </c>
      <c r="J26" s="41">
        <f t="shared" si="17"/>
        <v>1.81</v>
      </c>
      <c r="K26" s="41">
        <f t="shared" si="17"/>
        <v>7.8</v>
      </c>
      <c r="L26" s="41">
        <f t="shared" si="17"/>
        <v>7.8</v>
      </c>
      <c r="M26" s="41">
        <f t="shared" si="17"/>
        <v>7.8</v>
      </c>
      <c r="N26" s="41">
        <f t="shared" si="17"/>
        <v>7.8</v>
      </c>
      <c r="O26" s="41">
        <f t="shared" si="17"/>
        <v>7.79</v>
      </c>
      <c r="P26" s="41">
        <f t="shared" si="17"/>
        <v>7.79</v>
      </c>
      <c r="Q26" s="41">
        <f t="shared" si="17"/>
        <v>7.79</v>
      </c>
      <c r="R26" s="41">
        <f t="shared" si="17"/>
        <v>33.26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0.24</v>
      </c>
      <c r="H27" s="28">
        <v>0</v>
      </c>
      <c r="I27" s="28">
        <v>0.25</v>
      </c>
      <c r="J27" s="28">
        <v>0.51</v>
      </c>
      <c r="K27" s="28">
        <v>4.25</v>
      </c>
      <c r="L27" s="28">
        <v>4.25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20.25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42.5</v>
      </c>
      <c r="F28" s="29">
        <f>G28+H28+I28+J28+K28+L28+M28+N28+O28+P28+Q28+R28</f>
        <v>42.5</v>
      </c>
      <c r="G28" s="28">
        <v>2.73</v>
      </c>
      <c r="H28" s="28">
        <v>0.3</v>
      </c>
      <c r="I28" s="28">
        <v>0.34</v>
      </c>
      <c r="J28" s="28">
        <v>1.3</v>
      </c>
      <c r="K28" s="28">
        <v>3.55</v>
      </c>
      <c r="L28" s="28">
        <v>3.55</v>
      </c>
      <c r="M28" s="28">
        <v>3.55</v>
      </c>
      <c r="N28" s="28">
        <v>3.55</v>
      </c>
      <c r="O28" s="28">
        <v>3.54</v>
      </c>
      <c r="P28" s="28">
        <v>3.54</v>
      </c>
      <c r="Q28" s="28">
        <v>3.54</v>
      </c>
      <c r="R28" s="28">
        <v>13.01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565.02</v>
      </c>
      <c r="F31" s="41">
        <f>F32+F42+F49+F50+F51+F52+F72</f>
        <v>565.02</v>
      </c>
      <c r="G31" s="41">
        <f>G32+G42+G49+G50+G51+G52+G72</f>
        <v>20.58</v>
      </c>
      <c r="H31" s="41">
        <f>H32+H42+H49+H50+H51+H52+H72</f>
        <v>5.4</v>
      </c>
      <c r="I31" s="41">
        <f aca="true" t="shared" si="18" ref="I31:BR31">I32+I42+I49+I50+I51+I52+I72</f>
        <v>28.22</v>
      </c>
      <c r="J31" s="41">
        <f>J32+J42+J49+J50+J51+J52+J72</f>
        <v>8.08</v>
      </c>
      <c r="K31" s="41">
        <f t="shared" si="18"/>
        <v>47.08</v>
      </c>
      <c r="L31" s="41">
        <f t="shared" si="18"/>
        <v>47.08</v>
      </c>
      <c r="M31" s="41">
        <f t="shared" si="18"/>
        <v>47.08</v>
      </c>
      <c r="N31" s="41">
        <f t="shared" si="18"/>
        <v>47.08</v>
      </c>
      <c r="O31" s="41">
        <f t="shared" si="18"/>
        <v>47.08</v>
      </c>
      <c r="P31" s="41">
        <f t="shared" si="18"/>
        <v>47.08</v>
      </c>
      <c r="Q31" s="41">
        <f t="shared" si="18"/>
        <v>58.44</v>
      </c>
      <c r="R31" s="41">
        <f t="shared" si="18"/>
        <v>173.17999999999998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565.02</v>
      </c>
      <c r="F32" s="41">
        <f>F36+F39+F41</f>
        <v>565.02</v>
      </c>
      <c r="G32" s="41">
        <f aca="true" t="shared" si="22" ref="G32:R32">G33+G34+G35+G40+G41</f>
        <v>20.58</v>
      </c>
      <c r="H32" s="41">
        <f t="shared" si="22"/>
        <v>5.4</v>
      </c>
      <c r="I32" s="41">
        <f t="shared" si="22"/>
        <v>28.22</v>
      </c>
      <c r="J32" s="41">
        <f t="shared" si="22"/>
        <v>8.08</v>
      </c>
      <c r="K32" s="41">
        <f t="shared" si="22"/>
        <v>47.08</v>
      </c>
      <c r="L32" s="41">
        <f t="shared" si="22"/>
        <v>47.08</v>
      </c>
      <c r="M32" s="41">
        <f t="shared" si="22"/>
        <v>47.08</v>
      </c>
      <c r="N32" s="41">
        <f t="shared" si="22"/>
        <v>47.08</v>
      </c>
      <c r="O32" s="41">
        <f t="shared" si="22"/>
        <v>47.08</v>
      </c>
      <c r="P32" s="41">
        <f t="shared" si="22"/>
        <v>47.08</v>
      </c>
      <c r="Q32" s="41">
        <f t="shared" si="22"/>
        <v>58.44</v>
      </c>
      <c r="R32" s="41">
        <f t="shared" si="22"/>
        <v>173.17999999999998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485.23</v>
      </c>
      <c r="F35" s="42">
        <f>F36+F39</f>
        <v>485.23</v>
      </c>
      <c r="G35" s="42">
        <f aca="true" t="shared" si="23" ref="G35:R35">G36+G37+G38+G39</f>
        <v>20.58</v>
      </c>
      <c r="H35" s="42">
        <f t="shared" si="23"/>
        <v>2.5</v>
      </c>
      <c r="I35" s="42">
        <f t="shared" si="23"/>
        <v>25.32</v>
      </c>
      <c r="J35" s="42">
        <f t="shared" si="23"/>
        <v>5.18</v>
      </c>
      <c r="K35" s="42">
        <f t="shared" si="23"/>
        <v>40.43</v>
      </c>
      <c r="L35" s="42">
        <f t="shared" si="23"/>
        <v>40.43</v>
      </c>
      <c r="M35" s="42">
        <f t="shared" si="23"/>
        <v>40.43</v>
      </c>
      <c r="N35" s="42">
        <f t="shared" si="23"/>
        <v>40.43</v>
      </c>
      <c r="O35" s="42">
        <f t="shared" si="23"/>
        <v>40.43</v>
      </c>
      <c r="P35" s="42">
        <f t="shared" si="23"/>
        <v>40.43</v>
      </c>
      <c r="Q35" s="42">
        <v>51.79</v>
      </c>
      <c r="R35" s="43">
        <f t="shared" si="23"/>
        <v>148.64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485.23</v>
      </c>
      <c r="F39" s="29">
        <f>G39+H39+I39+J39+K39+L39+M39+N39+O39+P39+Q39+R39</f>
        <v>485.23</v>
      </c>
      <c r="G39" s="34">
        <v>20.58</v>
      </c>
      <c r="H39" s="34">
        <v>2.5</v>
      </c>
      <c r="I39" s="34">
        <v>25.32</v>
      </c>
      <c r="J39" s="34">
        <v>5.18</v>
      </c>
      <c r="K39" s="34">
        <v>40.43</v>
      </c>
      <c r="L39" s="34">
        <v>40.43</v>
      </c>
      <c r="M39" s="34">
        <v>40.43</v>
      </c>
      <c r="N39" s="34">
        <v>40.43</v>
      </c>
      <c r="O39" s="34">
        <v>40.43</v>
      </c>
      <c r="P39" s="34">
        <v>40.43</v>
      </c>
      <c r="Q39" s="34">
        <v>40.43</v>
      </c>
      <c r="R39" s="34">
        <v>148.64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79.79</v>
      </c>
      <c r="F41" s="29">
        <f>G41+H41+I41+J41+K41+L41+M41+N41+O41+P41+Q41+R41</f>
        <v>79.78999999999999</v>
      </c>
      <c r="G41" s="34">
        <v>0</v>
      </c>
      <c r="H41" s="34">
        <v>2.9</v>
      </c>
      <c r="I41" s="34">
        <v>2.9</v>
      </c>
      <c r="J41" s="34">
        <v>2.9</v>
      </c>
      <c r="K41" s="34">
        <v>6.65</v>
      </c>
      <c r="L41" s="34">
        <v>6.65</v>
      </c>
      <c r="M41" s="34">
        <v>6.65</v>
      </c>
      <c r="N41" s="34">
        <v>6.65</v>
      </c>
      <c r="O41" s="34">
        <v>6.65</v>
      </c>
      <c r="P41" s="34">
        <v>6.65</v>
      </c>
      <c r="Q41" s="34">
        <v>6.65</v>
      </c>
      <c r="R41" s="34">
        <v>24.54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832.52</v>
      </c>
      <c r="F11" s="40">
        <f aca="true" t="shared" si="0" ref="F11:R11">F12+F31</f>
        <v>832.52</v>
      </c>
      <c r="G11" s="40">
        <f t="shared" si="0"/>
        <v>33.97</v>
      </c>
      <c r="H11" s="40">
        <f t="shared" si="0"/>
        <v>20.810000000000002</v>
      </c>
      <c r="I11" s="40">
        <f t="shared" si="0"/>
        <v>46.980000000000004</v>
      </c>
      <c r="J11" s="40">
        <f>J12+J31</f>
        <v>25.770000000000003</v>
      </c>
      <c r="K11" s="40">
        <f t="shared" si="0"/>
        <v>69.38</v>
      </c>
      <c r="L11" s="40">
        <f t="shared" si="0"/>
        <v>69.38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69.37</v>
      </c>
      <c r="R11" s="40">
        <f t="shared" si="0"/>
        <v>219.35999999999999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267.5</v>
      </c>
      <c r="F12" s="40">
        <f aca="true" t="shared" si="1" ref="F12:BQ12">F13+F21+F26+F29+F30+F15</f>
        <v>267.5</v>
      </c>
      <c r="G12" s="40">
        <f t="shared" si="1"/>
        <v>13.39</v>
      </c>
      <c r="H12" s="40">
        <f t="shared" si="1"/>
        <v>15.41</v>
      </c>
      <c r="I12" s="40">
        <f t="shared" si="1"/>
        <v>18.76</v>
      </c>
      <c r="J12" s="40">
        <f t="shared" si="1"/>
        <v>17.69</v>
      </c>
      <c r="K12" s="40">
        <f t="shared" si="1"/>
        <v>22.3</v>
      </c>
      <c r="L12" s="40">
        <f t="shared" si="1"/>
        <v>22.3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46.18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174</v>
      </c>
      <c r="F13" s="40">
        <f>F14</f>
        <v>174</v>
      </c>
      <c r="G13" s="40">
        <f aca="true" t="shared" si="5" ref="G13:BR13">G14</f>
        <v>10.42</v>
      </c>
      <c r="H13" s="40">
        <f t="shared" si="5"/>
        <v>15.11</v>
      </c>
      <c r="I13" s="40">
        <f t="shared" si="5"/>
        <v>18.17</v>
      </c>
      <c r="J13" s="40">
        <f>J14</f>
        <v>15.88</v>
      </c>
      <c r="K13" s="40">
        <f t="shared" si="5"/>
        <v>14.5</v>
      </c>
      <c r="L13" s="40">
        <f t="shared" si="5"/>
        <v>14.5</v>
      </c>
      <c r="M13" s="40">
        <f t="shared" si="5"/>
        <v>14.5</v>
      </c>
      <c r="N13" s="40">
        <f t="shared" si="5"/>
        <v>14.5</v>
      </c>
      <c r="O13" s="40">
        <f t="shared" si="5"/>
        <v>14.5</v>
      </c>
      <c r="P13" s="40">
        <f t="shared" si="5"/>
        <v>14.5</v>
      </c>
      <c r="Q13" s="40">
        <f t="shared" si="5"/>
        <v>14.5</v>
      </c>
      <c r="R13" s="40">
        <f t="shared" si="5"/>
        <v>12.92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174</v>
      </c>
      <c r="F14" s="29">
        <f>'Кандалакшский р-н_собств.бюджет'!F14+'гп Кандалакша'!F14+'гп Зеленоборский'!F14+'сп Зареченск'!F14+'сп Алакуртти'!F14</f>
        <v>174</v>
      </c>
      <c r="G14" s="28">
        <f>'Кандалакшский р-н_собств.бюджет'!G14+'гп Кандалакша'!G14+'гп Зеленоборский'!G14+'сп Зареченск'!G14+'сп Алакуртти'!G14</f>
        <v>10.42</v>
      </c>
      <c r="H14" s="28">
        <f>'Кандалакшский р-н_собств.бюджет'!H14+'гп Кандалакша'!H14+'гп Зеленоборский'!H14+'сп Зареченск'!H14+'сп Алакуртти'!H14</f>
        <v>15.11</v>
      </c>
      <c r="I14" s="29">
        <f>'Кандалакшский р-н_собств.бюджет'!I14+'гп Кандалакша'!I14+'гп Зеленоборский'!I14+'сп Зареченск'!I14+'сп Алакуртти'!I14</f>
        <v>18.17</v>
      </c>
      <c r="J14" s="29">
        <f>'Кандалакшский р-н_собств.бюджет'!J14+'гп Кандалакша'!J14+'гп Зеленоборский'!J14+'сп Зареченск'!J14+'сп Алакуртти'!J14</f>
        <v>15.88</v>
      </c>
      <c r="K14" s="29">
        <f>'Кандалакшский р-н_собств.бюджет'!K14+'гп Кандалакша'!K14+'гп Зеленоборский'!K14+'сп Зареченск'!K14+'сп Алакуртти'!K14</f>
        <v>14.5</v>
      </c>
      <c r="L14" s="29">
        <f>'Кандалакшский р-н_собств.бюджет'!L14+'гп Кандалакша'!L14+'гп Зеленоборский'!L14+'сп Зареченск'!L14+'сп Алакуртти'!L14</f>
        <v>14.5</v>
      </c>
      <c r="M14" s="29">
        <f>'Кандалакшский р-н_собств.бюджет'!M14+'гп Кандалакша'!M14+'гп Зеленоборский'!M14+'сп Зареченск'!M14+'сп Алакуртти'!M14</f>
        <v>14.5</v>
      </c>
      <c r="N14" s="29">
        <f>'Кандалакшский р-н_собств.бюджет'!N14+'гп Кандалакша'!N14+'гп Зеленоборский'!N14+'сп Зареченск'!N14+'сп Алакуртти'!N14</f>
        <v>14.5</v>
      </c>
      <c r="O14" s="29">
        <f>'Кандалакшский р-н_собств.бюджет'!O14+'гп Кандалакша'!O14+'гп Зеленоборский'!O14+'сп Зареченск'!O14+'сп Алакуртти'!O14</f>
        <v>14.5</v>
      </c>
      <c r="P14" s="29">
        <f>'Кандалакшский р-н_собств.бюджет'!P14+'гп Кандалакша'!P14+'гп Зеленоборский'!P14+'сп Зареченск'!P14+'сп Алакуртти'!P14</f>
        <v>14.5</v>
      </c>
      <c r="Q14" s="29">
        <f>'Кандалакшский р-н_собств.бюджет'!Q14+'гп Кандалакша'!Q14+'гп Зеленоборский'!Q14+'сп Зареченск'!Q14+'сп Алакуртти'!Q14</f>
        <v>14.5</v>
      </c>
      <c r="R14" s="29">
        <f>'Кандалакшский р-н_собств.бюджет'!R14+'гп Кандалакша'!R14+'гп Зеленоборский'!R14+'сп Зареченск'!R14+'сп Алакуртти'!R14</f>
        <v>12.92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93.5</v>
      </c>
      <c r="F26" s="41">
        <f aca="true" t="shared" si="15" ref="F26:R26">F27+F28</f>
        <v>93.5</v>
      </c>
      <c r="G26" s="41">
        <f t="shared" si="15"/>
        <v>2.9699999999999998</v>
      </c>
      <c r="H26" s="41">
        <f t="shared" si="15"/>
        <v>0.3</v>
      </c>
      <c r="I26" s="41">
        <f t="shared" si="15"/>
        <v>0.5900000000000001</v>
      </c>
      <c r="J26" s="41">
        <f t="shared" si="15"/>
        <v>1.81</v>
      </c>
      <c r="K26" s="41">
        <f t="shared" si="15"/>
        <v>7.8</v>
      </c>
      <c r="L26" s="41">
        <f t="shared" si="15"/>
        <v>7.8</v>
      </c>
      <c r="M26" s="41">
        <f t="shared" si="15"/>
        <v>7.8</v>
      </c>
      <c r="N26" s="41">
        <f t="shared" si="15"/>
        <v>7.8</v>
      </c>
      <c r="O26" s="41">
        <f t="shared" si="15"/>
        <v>7.79</v>
      </c>
      <c r="P26" s="41">
        <f t="shared" si="15"/>
        <v>7.79</v>
      </c>
      <c r="Q26" s="41">
        <f t="shared" si="15"/>
        <v>7.79</v>
      </c>
      <c r="R26" s="41">
        <f t="shared" si="15"/>
        <v>33.26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0.24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0.25</v>
      </c>
      <c r="J27" s="28">
        <f>'Кандалакшский р-н_собств.бюджет'!J27+'гп Кандалакша'!J27+'гп Зеленоборский'!J27+'сп Зареченск'!J27+'сп Алакуртти'!J27</f>
        <v>0.51</v>
      </c>
      <c r="K27" s="28">
        <f>'Кандалакшский р-н_собств.бюджет'!K27+'гп Кандалакша'!K27+'гп Зеленоборский'!K27+'сп Зареченск'!K27+'сп Алакуртти'!K27</f>
        <v>4.25</v>
      </c>
      <c r="L27" s="28">
        <f>'Кандалакшский р-н_собств.бюджет'!L27+'гп Кандалакша'!L27+'гп Зеленоборский'!L27+'сп Зареченск'!L27+'сп Алакуртти'!L27</f>
        <v>4.25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20.25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42.5</v>
      </c>
      <c r="F28" s="29">
        <f>'Кандалакшский р-н_собств.бюджет'!F28+'гп Кандалакша'!F28+'гп Зеленоборский'!F28+'сп Зареченск'!F28+'сп Алакуртти'!F28</f>
        <v>42.5</v>
      </c>
      <c r="G28" s="28">
        <f>'Кандалакшский р-н_собств.бюджет'!G28+'гп Кандалакша'!G28+'гп Зеленоборский'!G28+'сп Зареченск'!G28+'сп Алакуртти'!G28</f>
        <v>2.73</v>
      </c>
      <c r="H28" s="28">
        <f>'Кандалакшский р-н_собств.бюджет'!H28+'гп Кандалакша'!H28+'гп Зеленоборский'!H28+'сп Зареченск'!H28+'сп Алакуртти'!H28</f>
        <v>0.3</v>
      </c>
      <c r="I28" s="28">
        <f>'Кандалакшский р-н_собств.бюджет'!I28+'гп Кандалакша'!I28+'гп Зеленоборский'!I28+'сп Зареченск'!I28+'сп Алакуртти'!I28</f>
        <v>0.34</v>
      </c>
      <c r="J28" s="28">
        <f>'Кандалакшский р-н_собств.бюджет'!J28+'гп Кандалакша'!J28+'гп Зеленоборский'!J28+'сп Зареченск'!J28+'сп Алакуртти'!J28</f>
        <v>1.3</v>
      </c>
      <c r="K28" s="28">
        <f>'Кандалакшский р-н_собств.бюджет'!K28+'гп Кандалакша'!K28+'гп Зеленоборский'!K28+'сп Зареченск'!K28+'сп Алакуртти'!K28</f>
        <v>3.55</v>
      </c>
      <c r="L28" s="28">
        <f>'Кандалакшский р-н_собств.бюджет'!L28+'гп Кандалакша'!L28+'гп Зеленоборский'!L28+'сп Зареченск'!L28+'сп Алакуртти'!L28</f>
        <v>3.55</v>
      </c>
      <c r="M28" s="28">
        <f>'Кандалакшский р-н_собств.бюджет'!M28+'гп Кандалакша'!M28+'гп Зеленоборский'!M28+'сп Зареченск'!M28+'сп Алакуртти'!M28</f>
        <v>3.55</v>
      </c>
      <c r="N28" s="28">
        <f>'Кандалакшский р-н_собств.бюджет'!N28+'гп Кандалакша'!N28+'гп Зеленоборский'!N28+'сп Зареченск'!N28+'сп Алакуртти'!N28</f>
        <v>3.55</v>
      </c>
      <c r="O28" s="28">
        <f>'Кандалакшский р-н_собств.бюджет'!O28+'гп Кандалакша'!O28+'гп Зеленоборский'!O28+'сп Зареченск'!O28+'сп Алакуртти'!O28</f>
        <v>3.54</v>
      </c>
      <c r="P28" s="28">
        <f>'Кандалакшский р-н_собств.бюджет'!P28+'гп Кандалакша'!P28+'гп Зеленоборский'!P28+'сп Зареченск'!P28+'сп Алакуртти'!P28</f>
        <v>3.54</v>
      </c>
      <c r="Q28" s="28">
        <f>'Кандалакшский р-н_собств.бюджет'!Q28+'гп Кандалакша'!Q28+'гп Зеленоборский'!Q28+'сп Зареченск'!Q28+'сп Алакуртти'!Q28</f>
        <v>3.54</v>
      </c>
      <c r="R28" s="28">
        <f>'Кандалакшский р-н_собств.бюджет'!R28+'гп Кандалакша'!R28+'гп Зеленоборский'!R28+'сп Зареченск'!R28+'сп Алакуртти'!R28</f>
        <v>13.01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565.02</v>
      </c>
      <c r="F31" s="41">
        <f>F32+F42+F49+F50+F51+F52+F72</f>
        <v>565.02</v>
      </c>
      <c r="G31" s="41">
        <f aca="true" t="shared" si="16" ref="G31:BR31">G32+G42+G49+G50+G51+G52+G72</f>
        <v>20.58</v>
      </c>
      <c r="H31" s="41">
        <f t="shared" si="16"/>
        <v>5.4</v>
      </c>
      <c r="I31" s="41">
        <f t="shared" si="16"/>
        <v>28.22</v>
      </c>
      <c r="J31" s="41">
        <f t="shared" si="16"/>
        <v>8.08</v>
      </c>
      <c r="K31" s="41">
        <f t="shared" si="16"/>
        <v>47.08</v>
      </c>
      <c r="L31" s="41">
        <f t="shared" si="16"/>
        <v>47.08</v>
      </c>
      <c r="M31" s="41">
        <f t="shared" si="16"/>
        <v>47.08</v>
      </c>
      <c r="N31" s="41">
        <f t="shared" si="16"/>
        <v>47.08</v>
      </c>
      <c r="O31" s="41">
        <f t="shared" si="16"/>
        <v>47.08</v>
      </c>
      <c r="P31" s="41">
        <f t="shared" si="16"/>
        <v>47.08</v>
      </c>
      <c r="Q31" s="41">
        <f t="shared" si="16"/>
        <v>47.08</v>
      </c>
      <c r="R31" s="41">
        <f t="shared" si="16"/>
        <v>173.17999999999998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565.02</v>
      </c>
      <c r="F32" s="41">
        <f aca="true" t="shared" si="20" ref="F32:R32">F33+F34+F35+F40+F41</f>
        <v>565.02</v>
      </c>
      <c r="G32" s="41">
        <f t="shared" si="20"/>
        <v>20.58</v>
      </c>
      <c r="H32" s="41">
        <f t="shared" si="20"/>
        <v>5.4</v>
      </c>
      <c r="I32" s="41">
        <f t="shared" si="20"/>
        <v>28.22</v>
      </c>
      <c r="J32" s="41">
        <f t="shared" si="20"/>
        <v>8.08</v>
      </c>
      <c r="K32" s="41">
        <f t="shared" si="20"/>
        <v>47.08</v>
      </c>
      <c r="L32" s="41">
        <f t="shared" si="20"/>
        <v>47.08</v>
      </c>
      <c r="M32" s="41">
        <f t="shared" si="20"/>
        <v>47.08</v>
      </c>
      <c r="N32" s="41">
        <f t="shared" si="20"/>
        <v>47.08</v>
      </c>
      <c r="O32" s="41">
        <f t="shared" si="20"/>
        <v>47.08</v>
      </c>
      <c r="P32" s="41">
        <f t="shared" si="20"/>
        <v>47.08</v>
      </c>
      <c r="Q32" s="41">
        <f t="shared" si="20"/>
        <v>47.08</v>
      </c>
      <c r="R32" s="41">
        <f t="shared" si="20"/>
        <v>173.17999999999998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485.23</v>
      </c>
      <c r="F35" s="42">
        <f>F36+F37+F38+F39</f>
        <v>485.23</v>
      </c>
      <c r="G35" s="42">
        <f aca="true" t="shared" si="21" ref="G35:R35">G36+G37+G38+G39</f>
        <v>20.58</v>
      </c>
      <c r="H35" s="42">
        <f t="shared" si="21"/>
        <v>2.5</v>
      </c>
      <c r="I35" s="42">
        <f t="shared" si="21"/>
        <v>25.32</v>
      </c>
      <c r="J35" s="42">
        <f t="shared" si="21"/>
        <v>5.18</v>
      </c>
      <c r="K35" s="42">
        <f t="shared" si="21"/>
        <v>40.43</v>
      </c>
      <c r="L35" s="42">
        <f t="shared" si="21"/>
        <v>40.43</v>
      </c>
      <c r="M35" s="42">
        <f t="shared" si="21"/>
        <v>40.43</v>
      </c>
      <c r="N35" s="42">
        <f t="shared" si="21"/>
        <v>40.43</v>
      </c>
      <c r="O35" s="42">
        <f t="shared" si="21"/>
        <v>40.43</v>
      </c>
      <c r="P35" s="42">
        <f t="shared" si="21"/>
        <v>40.43</v>
      </c>
      <c r="Q35" s="42">
        <f t="shared" si="21"/>
        <v>40.43</v>
      </c>
      <c r="R35" s="43">
        <f t="shared" si="21"/>
        <v>148.64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485.23</v>
      </c>
      <c r="F39" s="34">
        <f>'Кандалакшский р-н_собств.бюджет'!F39+'гп Кандалакша'!F39+'гп Зеленоборский'!F39+'сп Зареченск'!F39+'сп Алакуртти'!F39</f>
        <v>485.23</v>
      </c>
      <c r="G39" s="34">
        <f>'Кандалакшский р-н_собств.бюджет'!G39+'гп Кандалакша'!G39+'гп Зеленоборский'!G39+'сп Зареченск'!G39+'сп Алакуртти'!G39</f>
        <v>20.58</v>
      </c>
      <c r="H39" s="34">
        <f>'Кандалакшский р-н_собств.бюджет'!H39+'гп Кандалакша'!H39+'гп Зеленоборский'!H39+'сп Зареченск'!H39+'сп Алакуртти'!H39</f>
        <v>2.5</v>
      </c>
      <c r="I39" s="34">
        <f>'Кандалакшский р-н_собств.бюджет'!I39+'гп Кандалакша'!I39+'гп Зеленоборский'!I39+'сп Зареченск'!I39+'сп Алакуртти'!I39</f>
        <v>25.32</v>
      </c>
      <c r="J39" s="34">
        <f>'Кандалакшский р-н_собств.бюджет'!J39+'гп Кандалакша'!J39+'гп Зеленоборский'!J39+'сп Зареченск'!J39+'сп Алакуртти'!J39</f>
        <v>5.18</v>
      </c>
      <c r="K39" s="34">
        <f>'Кандалакшский р-н_собств.бюджет'!K39+'гп Кандалакша'!K39+'гп Зеленоборский'!K39+'сп Зареченск'!K39+'сп Алакуртти'!K39</f>
        <v>40.43</v>
      </c>
      <c r="L39" s="34">
        <f>'Кандалакшский р-н_собств.бюджет'!L39+'гп Кандалакша'!L39+'гп Зеленоборский'!L39+'сп Зареченск'!L39+'сп Алакуртти'!L39</f>
        <v>40.43</v>
      </c>
      <c r="M39" s="34">
        <f>'Кандалакшский р-н_собств.бюджет'!M39+'гп Кандалакша'!M39+'гп Зеленоборский'!M39+'сп Зареченск'!M39+'сп Алакуртти'!M39</f>
        <v>40.43</v>
      </c>
      <c r="N39" s="34">
        <f>'Кандалакшский р-н_собств.бюджет'!N39+'гп Кандалакша'!N39+'гп Зеленоборский'!N39+'сп Зареченск'!N39+'сп Алакуртти'!N39</f>
        <v>40.43</v>
      </c>
      <c r="O39" s="34">
        <f>'Кандалакшский р-н_собств.бюджет'!O39+'гп Кандалакша'!O39+'гп Зеленоборский'!O39+'сп Зареченск'!O39+'сп Алакуртти'!O39</f>
        <v>40.43</v>
      </c>
      <c r="P39" s="34">
        <f>'Кандалакшский р-н_собств.бюджет'!P39+'гп Кандалакша'!P39+'гп Зеленоборский'!P39+'сп Зареченск'!P39+'сп Алакуртти'!P39</f>
        <v>40.43</v>
      </c>
      <c r="Q39" s="34">
        <f>'Кандалакшский р-н_собств.бюджет'!Q39+'гп Кандалакша'!Q39+'гп Зеленоборский'!Q39+'сп Зареченск'!Q39+'сп Алакуртти'!Q39</f>
        <v>40.43</v>
      </c>
      <c r="R39" s="34">
        <f>'Кандалакшский р-н_собств.бюджет'!R39+'гп Кандалакша'!R39+'гп Зеленоборский'!R39+'сп Зареченск'!R39+'сп Алакуртти'!R39</f>
        <v>148.64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79.79</v>
      </c>
      <c r="F41" s="34">
        <f>'Кандалакшский р-н_собств.бюджет'!F41+'гп Кандалакша'!F41+'гп Зеленоборский'!F41+'сп Зареченск'!F41+'сп Алакуртти'!F41</f>
        <v>79.78999999999999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2.9</v>
      </c>
      <c r="I41" s="34">
        <f>'Кандалакшский р-н_собств.бюджет'!I41+'гп Кандалакша'!I41+'гп Зеленоборский'!I41+'сп Зареченск'!I41+'сп Алакуртти'!I41</f>
        <v>2.9</v>
      </c>
      <c r="J41" s="34">
        <f>'Кандалакшский р-н_собств.бюджет'!J41+'гп Кандалакша'!J41+'гп Зеленоборский'!J41+'сп Зареченск'!J41+'сп Алакуртти'!J41</f>
        <v>2.9</v>
      </c>
      <c r="K41" s="34">
        <f>'Кандалакшский р-н_собств.бюджет'!K41+'гп Кандалакша'!K41+'гп Зеленоборский'!K41+'сп Зареченск'!K41+'сп Алакуртти'!K41</f>
        <v>6.65</v>
      </c>
      <c r="L41" s="34">
        <f>'Кандалакшский р-н_собств.бюджет'!L41+'гп Кандалакша'!L41+'гп Зеленоборский'!L41+'сп Зареченск'!L41+'сп Алакуртти'!L41</f>
        <v>6.65</v>
      </c>
      <c r="M41" s="34">
        <f>'Кандалакшский р-н_собств.бюджет'!M41+'гп Кандалакша'!M41+'гп Зеленоборский'!M41+'сп Зареченск'!M41+'сп Алакуртти'!M41</f>
        <v>6.65</v>
      </c>
      <c r="N41" s="34">
        <f>'Кандалакшский р-н_собств.бюджет'!N41+'гп Кандалакша'!N41+'гп Зеленоборский'!N41+'сп Зареченск'!N41+'сп Алакуртти'!N41</f>
        <v>6.65</v>
      </c>
      <c r="O41" s="34">
        <f>'Кандалакшский р-н_собств.бюджет'!O41+'гп Кандалакша'!O41+'гп Зеленоборский'!O41+'сп Зареченск'!O41+'сп Алакуртти'!O41</f>
        <v>6.65</v>
      </c>
      <c r="P41" s="34">
        <f>'Кандалакшский р-н_собств.бюджет'!P41+'гп Кандалакша'!P41+'гп Зеленоборский'!P41+'сп Зареченск'!P41+'сп Алакуртти'!P41</f>
        <v>6.65</v>
      </c>
      <c r="Q41" s="34">
        <f>'Кандалакшский р-н_собств.бюджет'!Q41+'гп Кандалакша'!Q41+'гп Зеленоборский'!Q41+'сп Зареченск'!Q41+'сп Алакуртти'!Q41</f>
        <v>6.65</v>
      </c>
      <c r="R41" s="29">
        <f>'Кандалакшский р-н_собств.бюджет'!R41+'гп Кандалакша'!R41+'гп Зеленоборский'!R41+'сп Зареченск'!R41+'сп Алакуртти'!R41</f>
        <v>24.54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2017-06-05T16:19:07Z</dcterms:modified>
  <cp:category/>
  <cp:version/>
  <cp:contentType/>
  <cp:contentStatus/>
</cp:coreProperties>
</file>