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'прил.2'!$A$1:$E$23</definedName>
  </definedNames>
  <calcPr fullCalcOnLoad="1"/>
</workbook>
</file>

<file path=xl/comments1.xml><?xml version="1.0" encoding="utf-8"?>
<comments xmlns="http://schemas.openxmlformats.org/spreadsheetml/2006/main">
  <authors>
    <author>Колаева</author>
  </authors>
  <commentList>
    <comment ref="A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<sst xmlns="http://schemas.openxmlformats.org/spreadsheetml/2006/main" count="52" uniqueCount="45">
  <si>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</si>
  <si>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</si>
  <si>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</si>
  <si>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</si>
  <si>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</si>
  <si>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</si>
  <si>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</si>
  <si>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</si>
  <si>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</si>
  <si>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</si>
  <si>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</si>
  <si>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</si>
  <si>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</si>
  <si>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</si>
  <si>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</si>
  <si>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</si>
  <si>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</si>
  <si>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</si>
  <si>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</si>
  <si>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</si>
  <si>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</si>
  <si>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</si>
  <si>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</si>
  <si>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</si>
  <si>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</si>
  <si>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</si>
  <si>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</si>
  <si>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</si>
  <si>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</si>
  <si>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</si>
  <si>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</si>
  <si>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</si>
  <si>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</si>
  <si>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</si>
  <si>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</si>
  <si>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</si>
  <si>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</si>
  <si>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</si>
  <si>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</si>
  <si>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</si>
  <si>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</si>
  <si>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</si>
  <si>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</si>
  <si>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 xml:space="preserve">                                                                               за  1 полугодие  2015 года</t>
  </si>
  <si>
    <t>за  1 полугодие  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</si>
</sst>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#,##0.000"/>
    <numFmt numFmtId="171" formatCode="#,##0.0000000"/>
    <numFmt numFmtId="172" formatCode="_-* #.##0,_р_._-;\-* #,##0_р_._-;_-* &quot;-&quot;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169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center" vertical="top" wrapText="1"/>
    </xf>
    <xf numFmtId="0" fontId="3" fillId="18" borderId="10" xfId="0" applyFont="1" applyFill="1" applyBorder="1" applyAlignment="1">
      <alignment vertical="top" wrapText="1"/>
    </xf>
    <xf numFmtId="0" fontId="4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shrinkToFit="1"/>
    </xf>
    <xf numFmtId="16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wrapText="1"/>
    </xf>
    <xf numFmtId="0" fontId="24" fillId="15" borderId="10" xfId="0" applyNumberFormat="1" applyFont="1" applyFill="1" applyBorder="1" applyAlignment="1">
      <alignment horizontal="left" wrapText="1"/>
    </xf>
    <xf numFmtId="166" fontId="24" fillId="15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center" vertical="center" shrinkToFit="1"/>
    </xf>
    <xf numFmtId="169" fontId="25" fillId="0" borderId="1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center" vertical="center" shrinkToFit="1"/>
    </xf>
    <xf numFmtId="10" fontId="25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9" fontId="24" fillId="0" borderId="0" xfId="0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right" vertical="top"/>
    </xf>
    <xf numFmtId="169" fontId="24" fillId="0" borderId="0" xfId="0" applyNumberFormat="1" applyFont="1" applyFill="1" applyAlignment="1">
      <alignment horizontal="right" vertical="top"/>
    </xf>
    <xf numFmtId="0" fontId="23" fillId="19" borderId="0" xfId="0" applyFont="1" applyFill="1" applyAlignment="1">
      <alignment horizontal="right" vertical="top" wrapText="1"/>
    </xf>
    <xf numFmtId="0" fontId="23" fillId="19" borderId="0" xfId="0" applyFont="1" applyFill="1" applyAlignment="1">
      <alignment horizontal="right" vertical="top"/>
    </xf>
    <xf numFmtId="0" fontId="26" fillId="19" borderId="0" xfId="0" applyFont="1" applyFill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  <xf numFmtId="166" fontId="24" fillId="0" borderId="0" xfId="0" applyNumberFormat="1" applyFont="1" applyAlignment="1">
      <alignment horizontal="center" vertical="top" wrapText="1"/>
    </xf>
    <xf numFmtId="14" fontId="24" fillId="0" borderId="0" xfId="0" applyNumberFormat="1" applyFont="1" applyBorder="1" applyAlignment="1">
      <alignment horizontal="center" vertical="top" wrapText="1"/>
    </xf>
    <xf numFmtId="166" fontId="24" fillId="19" borderId="10" xfId="0" applyNumberFormat="1" applyFont="1" applyFill="1" applyBorder="1" applyAlignment="1">
      <alignment horizontal="center" vertical="top" wrapText="1"/>
    </xf>
    <xf numFmtId="0" fontId="24" fillId="19" borderId="10" xfId="0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166" fontId="24" fillId="0" borderId="10" xfId="0" applyNumberFormat="1" applyFont="1" applyFill="1" applyBorder="1" applyAlignment="1">
      <alignment horizontal="center" vertical="top"/>
    </xf>
    <xf numFmtId="166" fontId="24" fillId="0" borderId="10" xfId="0" applyNumberFormat="1" applyFont="1" applyFill="1" applyBorder="1" applyAlignment="1">
      <alignment horizontal="center" vertical="top" shrinkToFit="1"/>
    </xf>
    <xf numFmtId="169" fontId="24" fillId="0" borderId="10" xfId="0" applyNumberFormat="1" applyFont="1" applyFill="1" applyBorder="1" applyAlignment="1">
      <alignment horizontal="center" vertical="top" shrinkToFit="1"/>
    </xf>
    <xf numFmtId="0" fontId="24" fillId="0" borderId="11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166" fontId="24" fillId="0" borderId="12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horizontal="right" vertical="top" wrapText="1"/>
    </xf>
    <xf numFmtId="166" fontId="25" fillId="0" borderId="10" xfId="0" applyNumberFormat="1" applyFont="1" applyFill="1" applyBorder="1" applyAlignment="1">
      <alignment horizontal="center" vertical="top"/>
    </xf>
    <xf numFmtId="166" fontId="25" fillId="0" borderId="10" xfId="0" applyNumberFormat="1" applyFont="1" applyFill="1" applyBorder="1" applyAlignment="1">
      <alignment horizontal="center" vertical="top" shrinkToFit="1"/>
    </xf>
    <xf numFmtId="169" fontId="25" fillId="0" borderId="10" xfId="0" applyNumberFormat="1" applyFont="1" applyFill="1" applyBorder="1" applyAlignment="1">
      <alignment horizontal="center" vertical="top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5" fillId="19" borderId="10" xfId="0" applyFont="1" applyFill="1" applyBorder="1" applyAlignment="1">
      <alignment horizontal="center" vertical="top" wrapText="1"/>
    </xf>
    <xf numFmtId="166" fontId="25" fillId="19" borderId="10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39</v>
      </c>
    </row>
    <row r="2" spans="1:5" ht="12.75">
      <c r="A2" s="45"/>
      <c r="B2" s="45"/>
      <c r="C2" s="46"/>
      <c r="D2" s="46"/>
      <c r="E2" s="15"/>
    </row>
    <row r="3" spans="1:5" ht="12.75">
      <c r="A3" s="47"/>
      <c r="B3" s="47"/>
      <c r="C3" s="47"/>
      <c r="D3" s="46"/>
      <c r="E3" s="14"/>
    </row>
    <row r="4" spans="1:5" ht="12.75">
      <c r="A4" s="66"/>
      <c r="B4" s="66"/>
      <c r="C4" s="49"/>
      <c r="D4" s="49"/>
      <c r="E4" s="15"/>
    </row>
    <row r="5" spans="1:5" ht="12.75">
      <c r="A5" s="48"/>
      <c r="B5" s="48"/>
      <c r="C5" s="49"/>
      <c r="D5" s="49"/>
      <c r="E5" s="15"/>
    </row>
    <row r="6" spans="1:5" ht="12.75">
      <c r="A6" s="16" t="s">
        <v>40</v>
      </c>
      <c r="B6" s="49"/>
      <c r="C6" s="49"/>
      <c r="D6" s="49"/>
      <c r="E6" s="50"/>
    </row>
    <row r="7" spans="1:5" ht="12.75">
      <c r="A7" s="18" t="s">
        <v>41</v>
      </c>
      <c r="B7" s="49"/>
      <c r="C7" s="49"/>
      <c r="D7" s="49"/>
      <c r="E7" s="50"/>
    </row>
    <row r="8" spans="1:5" ht="12.75">
      <c r="A8" s="67" t="s">
        <v>43</v>
      </c>
      <c r="B8" s="67"/>
      <c r="C8" s="67"/>
      <c r="D8" s="67"/>
      <c r="E8" s="67"/>
    </row>
    <row r="9" spans="1:23" s="1" customFormat="1" ht="27.75" customHeight="1">
      <c r="A9" s="68" t="s">
        <v>37</v>
      </c>
      <c r="B9" s="69" t="s">
        <v>14</v>
      </c>
      <c r="C9" s="69" t="s">
        <v>15</v>
      </c>
      <c r="D9" s="68" t="s">
        <v>32</v>
      </c>
      <c r="E9" s="6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8"/>
      <c r="B10" s="69"/>
      <c r="C10" s="69"/>
      <c r="D10" s="51" t="s">
        <v>13</v>
      </c>
      <c r="E10" s="52" t="s">
        <v>31</v>
      </c>
    </row>
    <row r="11" spans="1:6" ht="12.75">
      <c r="A11" s="53" t="s">
        <v>3</v>
      </c>
      <c r="B11" s="54">
        <f>B12+B14+B17+B18+B19+B20</f>
        <v>1798.2</v>
      </c>
      <c r="C11" s="54">
        <f>C12+C14+C17+C18+C19+C20</f>
        <v>893.9</v>
      </c>
      <c r="D11" s="55">
        <f>B11-C11</f>
        <v>904.3000000000001</v>
      </c>
      <c r="E11" s="56">
        <f>IF(B11&gt;0,C11/B11,"х")</f>
        <v>0.4971082193304415</v>
      </c>
      <c r="F11" s="2">
        <v>1000</v>
      </c>
    </row>
    <row r="12" spans="1:5" ht="12.75">
      <c r="A12" s="53" t="s">
        <v>16</v>
      </c>
      <c r="B12" s="54">
        <f>B13</f>
        <v>1080</v>
      </c>
      <c r="C12" s="54">
        <f>C13</f>
        <v>472.2</v>
      </c>
      <c r="D12" s="55">
        <f aca="true" t="shared" si="0" ref="D12:D25">B12-C12</f>
        <v>607.8</v>
      </c>
      <c r="E12" s="56">
        <f aca="true" t="shared" si="1" ref="E12:E24">IF(B12&gt;0,C12/B12,"х")</f>
        <v>0.43722222222222223</v>
      </c>
    </row>
    <row r="13" spans="1:5" ht="12.75">
      <c r="A13" s="53" t="s">
        <v>17</v>
      </c>
      <c r="B13" s="54">
        <v>1080</v>
      </c>
      <c r="C13" s="54">
        <v>472.2</v>
      </c>
      <c r="D13" s="55">
        <f t="shared" si="0"/>
        <v>607.8</v>
      </c>
      <c r="E13" s="56">
        <f t="shared" si="1"/>
        <v>0.43722222222222223</v>
      </c>
    </row>
    <row r="14" spans="1:5" ht="12.75">
      <c r="A14" s="53" t="s">
        <v>18</v>
      </c>
      <c r="B14" s="54">
        <f>B15+B16</f>
        <v>133</v>
      </c>
      <c r="C14" s="54">
        <f>C15+C16</f>
        <v>44.7</v>
      </c>
      <c r="D14" s="55">
        <f t="shared" si="0"/>
        <v>88.3</v>
      </c>
      <c r="E14" s="56">
        <f t="shared" si="1"/>
        <v>0.3360902255639098</v>
      </c>
    </row>
    <row r="15" spans="1:5" ht="12.75">
      <c r="A15" s="53" t="s">
        <v>19</v>
      </c>
      <c r="B15" s="54">
        <v>62</v>
      </c>
      <c r="C15" s="54">
        <v>17.4</v>
      </c>
      <c r="D15" s="55">
        <f t="shared" si="0"/>
        <v>44.6</v>
      </c>
      <c r="E15" s="56">
        <f t="shared" si="1"/>
        <v>0.2806451612903226</v>
      </c>
    </row>
    <row r="16" spans="1:5" ht="12.75">
      <c r="A16" s="53" t="s">
        <v>20</v>
      </c>
      <c r="B16" s="54">
        <v>71</v>
      </c>
      <c r="C16" s="54">
        <v>27.3</v>
      </c>
      <c r="D16" s="55">
        <f t="shared" si="0"/>
        <v>43.7</v>
      </c>
      <c r="E16" s="56">
        <f t="shared" si="1"/>
        <v>0.3845070422535211</v>
      </c>
    </row>
    <row r="17" spans="1:5" ht="25.5" customHeight="1">
      <c r="A17" s="57" t="s">
        <v>21</v>
      </c>
      <c r="B17" s="54">
        <v>585.2</v>
      </c>
      <c r="C17" s="54">
        <v>377</v>
      </c>
      <c r="D17" s="55">
        <f t="shared" si="0"/>
        <v>208.20000000000005</v>
      </c>
      <c r="E17" s="56">
        <f t="shared" si="1"/>
        <v>0.6442241968557757</v>
      </c>
    </row>
    <row r="18" spans="1:5" ht="25.5" customHeight="1">
      <c r="A18" s="58" t="s">
        <v>1</v>
      </c>
      <c r="B18" s="54">
        <v>0</v>
      </c>
      <c r="C18" s="54">
        <v>0</v>
      </c>
      <c r="D18" s="55">
        <f t="shared" si="0"/>
        <v>0</v>
      </c>
      <c r="E18" s="56" t="str">
        <f t="shared" si="1"/>
        <v>х</v>
      </c>
    </row>
    <row r="19" spans="1:5" ht="14.25" customHeight="1">
      <c r="A19" s="53" t="s">
        <v>0</v>
      </c>
      <c r="B19" s="54">
        <v>0</v>
      </c>
      <c r="C19" s="54">
        <v>0</v>
      </c>
      <c r="D19" s="55">
        <f>B19-C19</f>
        <v>0</v>
      </c>
      <c r="E19" s="56" t="str">
        <f t="shared" si="1"/>
        <v>х</v>
      </c>
    </row>
    <row r="20" spans="1:5" ht="13.5" customHeight="1">
      <c r="A20" s="53" t="s">
        <v>2</v>
      </c>
      <c r="B20" s="54">
        <v>0</v>
      </c>
      <c r="C20" s="54">
        <v>0</v>
      </c>
      <c r="D20" s="55">
        <f>B20-C20</f>
        <v>0</v>
      </c>
      <c r="E20" s="56" t="str">
        <f>IF(B20&gt;0,C20/B20,"х")</f>
        <v>х</v>
      </c>
    </row>
    <row r="21" spans="1:5" ht="12.75">
      <c r="A21" s="53" t="s">
        <v>22</v>
      </c>
      <c r="B21" s="54">
        <f>B22</f>
        <v>14918.9</v>
      </c>
      <c r="C21" s="54">
        <f>C22</f>
        <v>6069.900000000001</v>
      </c>
      <c r="D21" s="55">
        <f t="shared" si="0"/>
        <v>8849</v>
      </c>
      <c r="E21" s="56">
        <f t="shared" si="1"/>
        <v>0.40685975507577643</v>
      </c>
    </row>
    <row r="22" spans="1:5" ht="27.75" customHeight="1">
      <c r="A22" s="53" t="s">
        <v>23</v>
      </c>
      <c r="B22" s="54">
        <f>B23+B24+B25+B26+B27</f>
        <v>14918.9</v>
      </c>
      <c r="C22" s="54">
        <f>C23+C24+C25+C26+C27</f>
        <v>6069.900000000001</v>
      </c>
      <c r="D22" s="55">
        <f>B22-C22</f>
        <v>8849</v>
      </c>
      <c r="E22" s="56">
        <f t="shared" si="1"/>
        <v>0.40685975507577643</v>
      </c>
    </row>
    <row r="23" spans="1:5" ht="25.5">
      <c r="A23" s="53" t="s">
        <v>24</v>
      </c>
      <c r="B23" s="54">
        <v>9285</v>
      </c>
      <c r="C23" s="54">
        <v>5506.3</v>
      </c>
      <c r="D23" s="55">
        <f>B23-C23</f>
        <v>3778.7</v>
      </c>
      <c r="E23" s="56">
        <f t="shared" si="1"/>
        <v>0.5930317716747442</v>
      </c>
    </row>
    <row r="24" spans="1:5" ht="25.5">
      <c r="A24" s="53" t="s">
        <v>25</v>
      </c>
      <c r="B24" s="54">
        <v>5205.8</v>
      </c>
      <c r="C24" s="54">
        <v>264.8</v>
      </c>
      <c r="D24" s="55">
        <f t="shared" si="0"/>
        <v>4941</v>
      </c>
      <c r="E24" s="56">
        <f t="shared" si="1"/>
        <v>0.05086634138845134</v>
      </c>
    </row>
    <row r="25" spans="1:5" ht="25.5">
      <c r="A25" s="53" t="s">
        <v>35</v>
      </c>
      <c r="B25" s="54">
        <v>114.2</v>
      </c>
      <c r="C25" s="54">
        <v>51</v>
      </c>
      <c r="D25" s="55">
        <f t="shared" si="0"/>
        <v>63.2</v>
      </c>
      <c r="E25" s="56">
        <f>IF(B25&gt;0,C25/B25,"х")</f>
        <v>0.446584938704028</v>
      </c>
    </row>
    <row r="26" spans="1:5" ht="12.75">
      <c r="A26" s="53" t="s">
        <v>26</v>
      </c>
      <c r="B26" s="54">
        <v>313.9</v>
      </c>
      <c r="C26" s="54">
        <v>256.8</v>
      </c>
      <c r="D26" s="55">
        <f>B26-C26</f>
        <v>57.099999999999966</v>
      </c>
      <c r="E26" s="56">
        <f>IF(B26&gt;0,C26/B26,"х")</f>
        <v>0.8180949346925773</v>
      </c>
    </row>
    <row r="27" spans="1:5" ht="27" customHeight="1">
      <c r="A27" s="53" t="s">
        <v>33</v>
      </c>
      <c r="B27" s="54">
        <v>0</v>
      </c>
      <c r="C27" s="54">
        <f>C28</f>
        <v>-9</v>
      </c>
      <c r="D27" s="59">
        <f>B27-C27</f>
        <v>9</v>
      </c>
      <c r="E27" s="56" t="str">
        <f>IF(B27&gt;0,C27/B27,"х")</f>
        <v>х</v>
      </c>
    </row>
    <row r="28" spans="1:5" ht="27" customHeight="1">
      <c r="A28" s="53" t="s">
        <v>34</v>
      </c>
      <c r="B28" s="54">
        <v>0</v>
      </c>
      <c r="C28" s="54">
        <v>-9</v>
      </c>
      <c r="D28" s="59">
        <f>B28-C28</f>
        <v>9</v>
      </c>
      <c r="E28" s="56" t="str">
        <f>IF(B28&gt;0,C28/B28,"х")</f>
        <v>х</v>
      </c>
    </row>
    <row r="29" spans="1:5" s="10" customFormat="1" ht="12.75">
      <c r="A29" s="60" t="s">
        <v>29</v>
      </c>
      <c r="B29" s="61">
        <f>B11+B21</f>
        <v>16717.1</v>
      </c>
      <c r="C29" s="61">
        <f>C11+C21</f>
        <v>6963.8</v>
      </c>
      <c r="D29" s="62">
        <f>B29-C29</f>
        <v>9753.3</v>
      </c>
      <c r="E29" s="63">
        <f>IF(B29&gt;0,C29/B29,"х")</f>
        <v>0.4165674668453261</v>
      </c>
    </row>
    <row r="30" spans="1:5" ht="12.75">
      <c r="A30" s="64"/>
      <c r="B30" s="49"/>
      <c r="C30" s="49"/>
      <c r="D30" s="49"/>
      <c r="E30" s="65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/>
    </row>
    <row r="3" spans="1:5" ht="12.75">
      <c r="A3" s="13"/>
      <c r="B3" s="13"/>
      <c r="C3" s="13"/>
      <c r="D3" s="13"/>
      <c r="E3" s="14"/>
    </row>
    <row r="4" spans="1:5" ht="12.75">
      <c r="A4" s="13"/>
      <c r="B4" s="13"/>
      <c r="C4" s="13"/>
      <c r="D4" s="13"/>
      <c r="E4" s="15"/>
    </row>
    <row r="5" spans="1:5" ht="12.75">
      <c r="A5" s="13"/>
      <c r="B5" s="13"/>
      <c r="C5" s="13"/>
      <c r="D5" s="13"/>
      <c r="E5" s="15"/>
    </row>
    <row r="6" spans="1:5" ht="12.75">
      <c r="A6" s="16" t="s">
        <v>40</v>
      </c>
      <c r="B6" s="17"/>
      <c r="C6" s="17"/>
      <c r="D6" s="17"/>
      <c r="E6" s="17"/>
    </row>
    <row r="7" spans="1:5" ht="12.75">
      <c r="A7" s="18" t="s">
        <v>42</v>
      </c>
      <c r="B7" s="17"/>
      <c r="C7" s="17"/>
      <c r="D7" s="17"/>
      <c r="E7" s="17"/>
    </row>
    <row r="8" spans="1:5" ht="12.75">
      <c r="A8" s="72" t="s">
        <v>44</v>
      </c>
      <c r="B8" s="72"/>
      <c r="C8" s="72"/>
      <c r="D8" s="72"/>
      <c r="E8" s="72"/>
    </row>
    <row r="9" spans="1:5" ht="26.25" customHeight="1">
      <c r="A9" s="70" t="s">
        <v>36</v>
      </c>
      <c r="B9" s="70" t="s">
        <v>14</v>
      </c>
      <c r="C9" s="70" t="s">
        <v>15</v>
      </c>
      <c r="D9" s="73" t="s">
        <v>32</v>
      </c>
      <c r="E9" s="74"/>
    </row>
    <row r="10" spans="1:5" ht="12.75">
      <c r="A10" s="71"/>
      <c r="B10" s="71"/>
      <c r="C10" s="71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5195.9</v>
      </c>
      <c r="C11" s="23">
        <v>2875.2</v>
      </c>
      <c r="D11" s="23">
        <f aca="true" t="shared" si="0" ref="D11:D20">B11-C11</f>
        <v>2320.7</v>
      </c>
      <c r="E11" s="24">
        <f aca="true" t="shared" si="1" ref="E11:E20">C11*100/B11/100</f>
        <v>0.5533593795107682</v>
      </c>
    </row>
    <row r="12" spans="1:5" ht="12.75" outlineLevel="4">
      <c r="A12" s="21" t="s">
        <v>5</v>
      </c>
      <c r="B12" s="22">
        <v>110.2</v>
      </c>
      <c r="C12" s="23">
        <v>48</v>
      </c>
      <c r="D12" s="23">
        <f t="shared" si="0"/>
        <v>62.2</v>
      </c>
      <c r="E12" s="24">
        <f t="shared" si="1"/>
        <v>0.4355716878402904</v>
      </c>
    </row>
    <row r="13" spans="1:5" ht="15" customHeight="1" outlineLevel="4">
      <c r="A13" s="25" t="s">
        <v>6</v>
      </c>
      <c r="B13" s="22">
        <v>257.2</v>
      </c>
      <c r="C13" s="23">
        <v>0</v>
      </c>
      <c r="D13" s="23">
        <f t="shared" si="0"/>
        <v>257.2</v>
      </c>
      <c r="E13" s="24">
        <f t="shared" si="1"/>
        <v>0</v>
      </c>
    </row>
    <row r="14" spans="1:5" ht="12.75" outlineLevel="4">
      <c r="A14" s="26" t="s">
        <v>7</v>
      </c>
      <c r="B14" s="27">
        <v>1512</v>
      </c>
      <c r="C14" s="23">
        <v>103</v>
      </c>
      <c r="D14" s="23">
        <f t="shared" si="0"/>
        <v>1409</v>
      </c>
      <c r="E14" s="24">
        <f t="shared" si="1"/>
        <v>0.06812169312169312</v>
      </c>
    </row>
    <row r="15" spans="1:5" ht="12.75" outlineLevel="1">
      <c r="A15" s="21" t="s">
        <v>8</v>
      </c>
      <c r="B15" s="22">
        <v>12062.6</v>
      </c>
      <c r="C15" s="23">
        <v>1439.6</v>
      </c>
      <c r="D15" s="23">
        <f t="shared" si="0"/>
        <v>10623</v>
      </c>
      <c r="E15" s="24">
        <f t="shared" si="1"/>
        <v>0.11934408833916402</v>
      </c>
    </row>
    <row r="16" spans="1:5" ht="12.75" outlineLevel="2">
      <c r="A16" s="28" t="s">
        <v>9</v>
      </c>
      <c r="B16" s="22">
        <v>4991.6</v>
      </c>
      <c r="C16" s="23">
        <v>2193.8</v>
      </c>
      <c r="D16" s="23">
        <f t="shared" si="0"/>
        <v>2797.8</v>
      </c>
      <c r="E16" s="24">
        <f t="shared" si="1"/>
        <v>0.4394983572401635</v>
      </c>
    </row>
    <row r="17" spans="1:5" ht="12.75" outlineLevel="2">
      <c r="A17" s="29" t="s">
        <v>10</v>
      </c>
      <c r="B17" s="22">
        <v>12</v>
      </c>
      <c r="C17" s="23">
        <v>3</v>
      </c>
      <c r="D17" s="23">
        <f t="shared" si="0"/>
        <v>9</v>
      </c>
      <c r="E17" s="24">
        <f t="shared" si="1"/>
        <v>0.25</v>
      </c>
    </row>
    <row r="18" spans="1:5" ht="12.75" outlineLevel="2">
      <c r="A18" s="21" t="s">
        <v>11</v>
      </c>
      <c r="B18" s="22">
        <v>50</v>
      </c>
      <c r="C18" s="23">
        <v>0</v>
      </c>
      <c r="D18" s="23">
        <f t="shared" si="0"/>
        <v>50</v>
      </c>
      <c r="E18" s="24">
        <f t="shared" si="1"/>
        <v>0</v>
      </c>
    </row>
    <row r="19" spans="1:5" ht="16.5" customHeight="1" outlineLevel="2">
      <c r="A19" s="25" t="s">
        <v>12</v>
      </c>
      <c r="B19" s="22">
        <v>155</v>
      </c>
      <c r="C19" s="23">
        <v>0</v>
      </c>
      <c r="D19" s="23">
        <f t="shared" si="0"/>
        <v>155</v>
      </c>
      <c r="E19" s="24">
        <f t="shared" si="1"/>
        <v>0</v>
      </c>
    </row>
    <row r="20" spans="1:5" s="11" customFormat="1" ht="12.75" outlineLevel="4">
      <c r="A20" s="30" t="s">
        <v>30</v>
      </c>
      <c r="B20" s="31">
        <f>SUM(B11:B19)</f>
        <v>24346.5</v>
      </c>
      <c r="C20" s="31">
        <f>SUM(C11:C19)</f>
        <v>6662.599999999999</v>
      </c>
      <c r="D20" s="31">
        <f t="shared" si="0"/>
        <v>17683.9</v>
      </c>
      <c r="E20" s="32">
        <f t="shared" si="1"/>
        <v>0.27365740455506954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-7629.4</v>
      </c>
      <c r="C23" s="40">
        <v>301.12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</cp:lastModifiedBy>
  <cp:lastPrinted>2015-07-09T12:09:05Z</cp:lastPrinted>
  <dcterms:created xsi:type="dcterms:W3CDTF">2009-03-17T06:26:50Z</dcterms:created>
  <dcterms:modified xsi:type="dcterms:W3CDTF">2015-07-09T12:09:25Z</dcterms:modified>
  <cp:category/>
  <cp:version/>
  <cp:contentType/>
  <cp:contentStatus/>
</cp:coreProperties>
</file>