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Зареченск'!$A$1:$R$45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<sst xmlns="http://schemas.openxmlformats.org/spreadsheetml/2006/main" count="89" uniqueCount="89">
  <si>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</si>
  <si>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</si>
  <si>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</si>
  <si>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</si>
  <si>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</si>
  <si>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</si>
  <si>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</si>
  <si>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</si>
  <si>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</si>
  <si>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</si>
  <si>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</si>
  <si>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</si>
  <si>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</si>
  <si>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</si>
  <si>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</si>
  <si>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</si>
  <si>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</si>
  <si>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</si>
  <si>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</si>
  <si>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</si>
  <si>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</si>
  <si>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</si>
  <si>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</si>
  <si>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</si>
  <si>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</si>
  <si>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</si>
  <si>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</si>
  <si>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</si>
  <si>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</si>
  <si>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</si>
  <si>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</si>
  <si>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</si>
  <si>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</si>
  <si>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</si>
  <si>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</si>
  <si>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</si>
  <si>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</si>
  <si>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</si>
  <si>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</si>
  <si>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</si>
  <si>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</si>
  <si>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</si>
  <si>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</si>
  <si>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</si>
  <si>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</si>
  <si>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</si>
  <si>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</si>
  <si>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</si>
  <si>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</si>
  <si>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</si>
  <si>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</si>
  <si>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</si>
  <si>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</si>
  <si>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</si>
  <si>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</si>
  <si>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</si>
  <si>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</si>
  <si>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</si>
  <si>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</si>
  <si>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</si>
  <si>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</si>
  <si>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</si>
  <si>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</si>
  <si>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</si>
  <si>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</si>
  <si>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</si>
  <si>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</si>
  <si>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</si>
  <si>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</si>
  <si>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</si>
  <si>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</si>
  <si>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</si>
  <si>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</si>
  <si>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</si>
  <si>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</si>
  <si>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</si>
  <si>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</si>
  <si>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</si>
  <si>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</si>
  <si>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</si>
  <si>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</si>
  <si>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</si>
  <si>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</si>
  <si>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</si>
  <si>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</si>
  <si>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</si>
  <si>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</si>
  <si>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исполнитель специалист Т.П. Видякина, телефон 60466</t>
  </si>
  <si>
    <t>Руководитель финансового органа                                      Н.В. Егорова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</si>
</sst>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41" sqref="A41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2" t="s">
        <v>3</v>
      </c>
      <c r="Q2" s="52"/>
      <c r="R2" s="52"/>
    </row>
    <row r="3" spans="16:18" ht="15.75">
      <c r="P3" s="53" t="s">
        <v>4</v>
      </c>
      <c r="Q3" s="53"/>
      <c r="R3" s="53"/>
    </row>
    <row r="4" spans="16:18" ht="15.75">
      <c r="P4" s="53" t="s">
        <v>5</v>
      </c>
      <c r="Q4" s="53"/>
      <c r="R4" s="53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7"/>
      <c r="Q6" s="57"/>
      <c r="R6" s="57"/>
    </row>
    <row r="7" spans="1:18" s="2" customFormat="1" ht="19.5" customHeight="1">
      <c r="A7" s="54" t="s">
        <v>48</v>
      </c>
      <c r="B7" s="54"/>
      <c r="C7" s="54"/>
      <c r="D7" s="54"/>
      <c r="E7" s="54"/>
      <c r="F7" s="54"/>
      <c r="G7" s="54"/>
      <c r="H7" s="54"/>
      <c r="I7" s="54"/>
      <c r="J7" s="54"/>
      <c r="K7" s="55" t="s">
        <v>77</v>
      </c>
      <c r="L7" s="55"/>
      <c r="M7" s="55"/>
      <c r="N7" s="56" t="s">
        <v>86</v>
      </c>
      <c r="O7" s="56"/>
      <c r="P7" s="56"/>
      <c r="Q7" s="56"/>
      <c r="R7" s="56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32</v>
      </c>
      <c r="D10" s="21" t="s">
        <v>76</v>
      </c>
      <c r="E10" s="21" t="s">
        <v>38</v>
      </c>
      <c r="F10" s="21" t="s">
        <v>7</v>
      </c>
      <c r="G10" s="22" t="s">
        <v>35</v>
      </c>
      <c r="H10" s="22" t="s">
        <v>42</v>
      </c>
      <c r="I10" s="22" t="s">
        <v>36</v>
      </c>
      <c r="J10" s="22" t="s">
        <v>39</v>
      </c>
      <c r="K10" s="22" t="s">
        <v>40</v>
      </c>
      <c r="L10" s="22" t="s">
        <v>37</v>
      </c>
      <c r="M10" s="22" t="s">
        <v>46</v>
      </c>
      <c r="N10" s="22" t="s">
        <v>43</v>
      </c>
      <c r="O10" s="22" t="s">
        <v>44</v>
      </c>
      <c r="P10" s="22" t="s">
        <v>47</v>
      </c>
      <c r="Q10" s="22" t="s">
        <v>41</v>
      </c>
      <c r="R10" s="22" t="s">
        <v>45</v>
      </c>
    </row>
    <row r="11" spans="1:18" s="2" customFormat="1" ht="12.75">
      <c r="A11" s="23" t="s">
        <v>2</v>
      </c>
      <c r="B11" s="29" t="s">
        <v>49</v>
      </c>
      <c r="C11" s="40">
        <v>47202000003</v>
      </c>
      <c r="D11" s="40">
        <v>1322</v>
      </c>
      <c r="E11" s="44">
        <f>E12+E25</f>
        <v>1997.5</v>
      </c>
      <c r="F11" s="44">
        <f aca="true" t="shared" si="0" ref="F11:R11">F12+F25</f>
        <v>1997.5</v>
      </c>
      <c r="G11" s="45">
        <f t="shared" si="0"/>
        <v>73.39</v>
      </c>
      <c r="H11" s="45">
        <f t="shared" si="0"/>
        <v>101.57</v>
      </c>
      <c r="I11" s="45">
        <f t="shared" si="0"/>
        <v>331.08000000000004</v>
      </c>
      <c r="J11" s="45">
        <f>J12+J25</f>
        <v>114</v>
      </c>
      <c r="K11" s="45">
        <f t="shared" si="0"/>
        <v>189.68</v>
      </c>
      <c r="L11" s="45">
        <f t="shared" si="0"/>
        <v>169.32999999999998</v>
      </c>
      <c r="M11" s="45">
        <f t="shared" si="0"/>
        <v>125</v>
      </c>
      <c r="N11" s="45">
        <f t="shared" si="0"/>
        <v>206.1</v>
      </c>
      <c r="O11" s="45">
        <f t="shared" si="0"/>
        <v>189.74</v>
      </c>
      <c r="P11" s="45">
        <f t="shared" si="0"/>
        <v>112</v>
      </c>
      <c r="Q11" s="45">
        <f t="shared" si="0"/>
        <v>236.39999999999998</v>
      </c>
      <c r="R11" s="45">
        <f t="shared" si="0"/>
        <v>146.82999999999998</v>
      </c>
    </row>
    <row r="12" spans="1:18" s="2" customFormat="1" ht="19.5" customHeight="1">
      <c r="A12" s="23" t="s">
        <v>9</v>
      </c>
      <c r="B12" s="29" t="s">
        <v>50</v>
      </c>
      <c r="C12" s="40">
        <v>47202000003</v>
      </c>
      <c r="D12" s="40">
        <v>1322</v>
      </c>
      <c r="E12" s="44">
        <f>E13+E15+E20+E23+E24</f>
        <v>635</v>
      </c>
      <c r="F12" s="44">
        <f aca="true" t="shared" si="1" ref="F12:R12">F13+F15+F20+F23+F24</f>
        <v>635</v>
      </c>
      <c r="G12" s="45">
        <f t="shared" si="1"/>
        <v>47.47</v>
      </c>
      <c r="H12" s="45">
        <f t="shared" si="1"/>
        <v>68.8</v>
      </c>
      <c r="I12" s="45">
        <f t="shared" si="1"/>
        <v>60.03</v>
      </c>
      <c r="J12" s="45">
        <f>J13+J15+J20+J23+J24</f>
        <v>40.5</v>
      </c>
      <c r="K12" s="45">
        <f t="shared" si="1"/>
        <v>40.8</v>
      </c>
      <c r="L12" s="45">
        <f t="shared" si="1"/>
        <v>20.83</v>
      </c>
      <c r="M12" s="45">
        <f t="shared" si="1"/>
        <v>60.5</v>
      </c>
      <c r="N12" s="45">
        <f t="shared" si="1"/>
        <v>51.6</v>
      </c>
      <c r="O12" s="45">
        <f t="shared" si="1"/>
        <v>41.24</v>
      </c>
      <c r="P12" s="45">
        <f t="shared" si="1"/>
        <v>56.5</v>
      </c>
      <c r="Q12" s="45">
        <f t="shared" si="1"/>
        <v>64.89999999999999</v>
      </c>
      <c r="R12" s="45">
        <f t="shared" si="1"/>
        <v>81.83</v>
      </c>
    </row>
    <row r="13" spans="1:18" s="2" customFormat="1" ht="19.5" customHeight="1">
      <c r="A13" s="23" t="s">
        <v>29</v>
      </c>
      <c r="B13" s="29" t="s">
        <v>51</v>
      </c>
      <c r="C13" s="40">
        <v>47202000003</v>
      </c>
      <c r="D13" s="40">
        <v>1322</v>
      </c>
      <c r="E13" s="44">
        <f>E14</f>
        <v>596.4</v>
      </c>
      <c r="F13" s="44">
        <f aca="true" t="shared" si="2" ref="F13:R13">F14</f>
        <v>596.4</v>
      </c>
      <c r="G13" s="45">
        <f t="shared" si="2"/>
        <v>47.05</v>
      </c>
      <c r="H13" s="45">
        <f t="shared" si="2"/>
        <v>49.51</v>
      </c>
      <c r="I13" s="45">
        <f t="shared" si="2"/>
        <v>53.44</v>
      </c>
      <c r="J13" s="45">
        <f>J14</f>
        <v>40</v>
      </c>
      <c r="K13" s="45">
        <f t="shared" si="2"/>
        <v>40</v>
      </c>
      <c r="L13" s="45">
        <f t="shared" si="2"/>
        <v>20</v>
      </c>
      <c r="M13" s="45">
        <f t="shared" si="2"/>
        <v>60</v>
      </c>
      <c r="N13" s="45">
        <f t="shared" si="2"/>
        <v>50</v>
      </c>
      <c r="O13" s="45">
        <f t="shared" si="2"/>
        <v>40</v>
      </c>
      <c r="P13" s="45">
        <f t="shared" si="2"/>
        <v>55</v>
      </c>
      <c r="Q13" s="45">
        <f t="shared" si="2"/>
        <v>60.8</v>
      </c>
      <c r="R13" s="45">
        <f t="shared" si="2"/>
        <v>80.6</v>
      </c>
    </row>
    <row r="14" spans="1:18" s="34" customFormat="1" ht="12.75">
      <c r="A14" s="24" t="s">
        <v>13</v>
      </c>
      <c r="B14" s="30" t="s">
        <v>79</v>
      </c>
      <c r="C14" s="41">
        <v>47202000003</v>
      </c>
      <c r="D14" s="41">
        <v>1322</v>
      </c>
      <c r="E14" s="31">
        <v>596.4</v>
      </c>
      <c r="F14" s="31">
        <f>SUM(G14:R14)</f>
        <v>596.4</v>
      </c>
      <c r="G14" s="32">
        <v>47.05</v>
      </c>
      <c r="H14" s="32">
        <v>49.51</v>
      </c>
      <c r="I14" s="33">
        <v>53.44</v>
      </c>
      <c r="J14" s="33">
        <v>40</v>
      </c>
      <c r="K14" s="33">
        <v>40</v>
      </c>
      <c r="L14" s="33">
        <v>20</v>
      </c>
      <c r="M14" s="33">
        <v>60</v>
      </c>
      <c r="N14" s="33">
        <v>50</v>
      </c>
      <c r="O14" s="33">
        <v>40</v>
      </c>
      <c r="P14" s="33">
        <v>55</v>
      </c>
      <c r="Q14" s="33">
        <v>60.8</v>
      </c>
      <c r="R14" s="33">
        <v>80.6</v>
      </c>
    </row>
    <row r="15" spans="1:18" s="2" customFormat="1" ht="12.75">
      <c r="A15" s="25" t="s">
        <v>30</v>
      </c>
      <c r="B15" s="29" t="s">
        <v>52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80</v>
      </c>
      <c r="B16" s="30" t="s">
        <v>81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14</v>
      </c>
      <c r="B17" s="30" t="s">
        <v>53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17</v>
      </c>
      <c r="B18" s="30" t="s">
        <v>54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82</v>
      </c>
      <c r="B19" s="30" t="s">
        <v>83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34</v>
      </c>
      <c r="B20" s="29" t="s">
        <v>55</v>
      </c>
      <c r="C20" s="40">
        <v>47202000003</v>
      </c>
      <c r="D20" s="40">
        <v>1322</v>
      </c>
      <c r="E20" s="46">
        <f>E21+E22</f>
        <v>38.6</v>
      </c>
      <c r="F20" s="46">
        <f aca="true" t="shared" si="4" ref="F20:R20">F21+F22</f>
        <v>38.6</v>
      </c>
      <c r="G20" s="47">
        <f t="shared" si="4"/>
        <v>0.42</v>
      </c>
      <c r="H20" s="47">
        <f t="shared" si="4"/>
        <v>19.290000000000003</v>
      </c>
      <c r="I20" s="47">
        <f t="shared" si="4"/>
        <v>6.59</v>
      </c>
      <c r="J20" s="47">
        <f t="shared" si="4"/>
        <v>0.5</v>
      </c>
      <c r="K20" s="47">
        <f t="shared" si="4"/>
        <v>0.8</v>
      </c>
      <c r="L20" s="47">
        <f t="shared" si="4"/>
        <v>0.8300000000000001</v>
      </c>
      <c r="M20" s="47">
        <f t="shared" si="4"/>
        <v>0.5</v>
      </c>
      <c r="N20" s="47">
        <f t="shared" si="4"/>
        <v>1.6</v>
      </c>
      <c r="O20" s="47">
        <f t="shared" si="4"/>
        <v>1.24</v>
      </c>
      <c r="P20" s="47">
        <f t="shared" si="4"/>
        <v>1.5</v>
      </c>
      <c r="Q20" s="47">
        <f t="shared" si="4"/>
        <v>4.1</v>
      </c>
      <c r="R20" s="47">
        <f t="shared" si="4"/>
        <v>1.23</v>
      </c>
    </row>
    <row r="21" spans="1:18" s="34" customFormat="1" ht="16.5" customHeight="1">
      <c r="A21" s="35" t="s">
        <v>12</v>
      </c>
      <c r="B21" s="30" t="s">
        <v>56</v>
      </c>
      <c r="C21" s="41">
        <v>47202000003</v>
      </c>
      <c r="D21" s="41">
        <v>1322</v>
      </c>
      <c r="E21" s="31">
        <v>3.5</v>
      </c>
      <c r="F21" s="31">
        <f>SUM(G21:R21)</f>
        <v>3.5</v>
      </c>
      <c r="G21" s="32">
        <v>0.31</v>
      </c>
      <c r="H21" s="32">
        <v>0.12</v>
      </c>
      <c r="I21" s="32">
        <v>0</v>
      </c>
      <c r="J21" s="32">
        <v>0</v>
      </c>
      <c r="K21" s="32">
        <v>0</v>
      </c>
      <c r="L21" s="32">
        <v>0.03</v>
      </c>
      <c r="M21" s="32">
        <v>0.3</v>
      </c>
      <c r="N21" s="32">
        <v>0.1</v>
      </c>
      <c r="O21" s="32">
        <v>0.44</v>
      </c>
      <c r="P21" s="32">
        <v>0.5</v>
      </c>
      <c r="Q21" s="32">
        <v>1.4</v>
      </c>
      <c r="R21" s="32">
        <v>0.3</v>
      </c>
    </row>
    <row r="22" spans="1:18" s="34" customFormat="1" ht="16.5" customHeight="1">
      <c r="A22" s="35" t="s">
        <v>11</v>
      </c>
      <c r="B22" s="30" t="s">
        <v>57</v>
      </c>
      <c r="C22" s="41">
        <v>47202000003</v>
      </c>
      <c r="D22" s="41">
        <v>1322</v>
      </c>
      <c r="E22" s="31">
        <v>35.1</v>
      </c>
      <c r="F22" s="31">
        <f>SUM(G22:R22)</f>
        <v>35.1</v>
      </c>
      <c r="G22" s="32">
        <v>0.11</v>
      </c>
      <c r="H22" s="32">
        <v>19.17</v>
      </c>
      <c r="I22" s="32">
        <v>6.59</v>
      </c>
      <c r="J22" s="32">
        <v>0.5</v>
      </c>
      <c r="K22" s="32">
        <v>0.8</v>
      </c>
      <c r="L22" s="32">
        <v>0.8</v>
      </c>
      <c r="M22" s="32">
        <v>0.2</v>
      </c>
      <c r="N22" s="32">
        <v>1.5</v>
      </c>
      <c r="O22" s="32">
        <v>0.8</v>
      </c>
      <c r="P22" s="32">
        <v>1</v>
      </c>
      <c r="Q22" s="32">
        <v>2.7</v>
      </c>
      <c r="R22" s="32">
        <v>0.93</v>
      </c>
    </row>
    <row r="23" spans="1:18" s="4" customFormat="1" ht="16.5" customHeight="1">
      <c r="A23" s="23" t="s">
        <v>15</v>
      </c>
      <c r="B23" s="29" t="s">
        <v>58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16</v>
      </c>
      <c r="B24" s="29" t="s">
        <v>59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10</v>
      </c>
      <c r="B25" s="29" t="s">
        <v>60</v>
      </c>
      <c r="C25" s="40">
        <v>47202000003</v>
      </c>
      <c r="D25" s="40">
        <v>1322</v>
      </c>
      <c r="E25" s="46">
        <f>E26+E35+E36+E37+E38+E39+E40</f>
        <v>1362.5</v>
      </c>
      <c r="F25" s="46">
        <f aca="true" t="shared" si="5" ref="F25:R25">F26+F35+F36+F37+F38+F39+F40</f>
        <v>1362.5</v>
      </c>
      <c r="G25" s="47">
        <f t="shared" si="5"/>
        <v>25.919999999999998</v>
      </c>
      <c r="H25" s="47">
        <f t="shared" si="5"/>
        <v>32.77</v>
      </c>
      <c r="I25" s="47">
        <f t="shared" si="5"/>
        <v>271.05</v>
      </c>
      <c r="J25" s="47">
        <f t="shared" si="5"/>
        <v>73.5</v>
      </c>
      <c r="K25" s="47">
        <f t="shared" si="5"/>
        <v>148.88</v>
      </c>
      <c r="L25" s="47">
        <f t="shared" si="5"/>
        <v>148.5</v>
      </c>
      <c r="M25" s="47">
        <f t="shared" si="5"/>
        <v>64.5</v>
      </c>
      <c r="N25" s="47">
        <f t="shared" si="5"/>
        <v>154.5</v>
      </c>
      <c r="O25" s="47">
        <f t="shared" si="5"/>
        <v>148.5</v>
      </c>
      <c r="P25" s="47">
        <f t="shared" si="5"/>
        <v>55.5</v>
      </c>
      <c r="Q25" s="47">
        <f t="shared" si="5"/>
        <v>171.5</v>
      </c>
      <c r="R25" s="47">
        <f t="shared" si="5"/>
        <v>65</v>
      </c>
    </row>
    <row r="26" spans="1:18" s="2" customFormat="1" ht="43.5" customHeight="1">
      <c r="A26" s="23" t="s">
        <v>18</v>
      </c>
      <c r="B26" s="29" t="s">
        <v>61</v>
      </c>
      <c r="C26" s="40">
        <v>47202000003</v>
      </c>
      <c r="D26" s="40">
        <v>1322</v>
      </c>
      <c r="E26" s="46">
        <f>E27+E28+E29+E33+E34</f>
        <v>1362.5</v>
      </c>
      <c r="F26" s="46">
        <f aca="true" t="shared" si="6" ref="F26:R26">F27+F28+F29+F33+F34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271.05</v>
      </c>
      <c r="J26" s="47">
        <f t="shared" si="6"/>
        <v>73.5</v>
      </c>
      <c r="K26" s="47">
        <f t="shared" si="6"/>
        <v>148.88</v>
      </c>
      <c r="L26" s="47">
        <f t="shared" si="6"/>
        <v>148.5</v>
      </c>
      <c r="M26" s="47">
        <f t="shared" si="6"/>
        <v>64.5</v>
      </c>
      <c r="N26" s="47">
        <f t="shared" si="6"/>
        <v>154.5</v>
      </c>
      <c r="O26" s="47">
        <f t="shared" si="6"/>
        <v>148.5</v>
      </c>
      <c r="P26" s="47">
        <f t="shared" si="6"/>
        <v>55.5</v>
      </c>
      <c r="Q26" s="47">
        <f t="shared" si="6"/>
        <v>171.5</v>
      </c>
      <c r="R26" s="47">
        <f t="shared" si="6"/>
        <v>65</v>
      </c>
    </row>
    <row r="27" spans="1:18" s="39" customFormat="1" ht="96.75" customHeight="1">
      <c r="A27" s="36" t="s">
        <v>84</v>
      </c>
      <c r="B27" s="30" t="s">
        <v>62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19</v>
      </c>
      <c r="B28" s="30" t="s">
        <v>63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85</v>
      </c>
      <c r="B29" s="30" t="s">
        <v>64</v>
      </c>
      <c r="C29" s="41">
        <v>47202000003</v>
      </c>
      <c r="D29" s="41">
        <v>1322</v>
      </c>
      <c r="E29" s="48">
        <f>E30+E31+E32</f>
        <v>900</v>
      </c>
      <c r="F29" s="48">
        <f aca="true" t="shared" si="7" ref="F29:R29">F30+F31+F32</f>
        <v>900</v>
      </c>
      <c r="G29" s="49">
        <f t="shared" si="7"/>
        <v>14.62</v>
      </c>
      <c r="H29" s="49">
        <f t="shared" si="7"/>
        <v>0.85</v>
      </c>
      <c r="I29" s="49">
        <f t="shared" si="7"/>
        <v>201.15</v>
      </c>
      <c r="J29" s="49">
        <f t="shared" si="7"/>
        <v>45</v>
      </c>
      <c r="K29" s="49">
        <f t="shared" si="7"/>
        <v>120.38</v>
      </c>
      <c r="L29" s="49">
        <f t="shared" si="7"/>
        <v>90</v>
      </c>
      <c r="M29" s="49">
        <f t="shared" si="7"/>
        <v>36</v>
      </c>
      <c r="N29" s="49">
        <f t="shared" si="7"/>
        <v>126</v>
      </c>
      <c r="O29" s="49">
        <f t="shared" si="7"/>
        <v>90</v>
      </c>
      <c r="P29" s="49">
        <f t="shared" si="7"/>
        <v>27</v>
      </c>
      <c r="Q29" s="49">
        <f t="shared" si="7"/>
        <v>143</v>
      </c>
      <c r="R29" s="50">
        <f t="shared" si="7"/>
        <v>6</v>
      </c>
    </row>
    <row r="30" spans="1:18" s="39" customFormat="1" ht="82.5" customHeight="1">
      <c r="A30" s="36" t="s">
        <v>20</v>
      </c>
      <c r="B30" s="30" t="s">
        <v>65</v>
      </c>
      <c r="C30" s="41">
        <v>47202000003</v>
      </c>
      <c r="D30" s="41">
        <v>1322</v>
      </c>
      <c r="E30" s="37">
        <v>900</v>
      </c>
      <c r="F30" s="31">
        <f>SUM(G30:R30)</f>
        <v>900</v>
      </c>
      <c r="G30" s="38">
        <v>14.62</v>
      </c>
      <c r="H30" s="38">
        <v>0.85</v>
      </c>
      <c r="I30" s="38">
        <v>201.15</v>
      </c>
      <c r="J30" s="38">
        <v>45</v>
      </c>
      <c r="K30" s="38">
        <v>120.38</v>
      </c>
      <c r="L30" s="38">
        <v>90</v>
      </c>
      <c r="M30" s="38">
        <v>36</v>
      </c>
      <c r="N30" s="38">
        <v>126</v>
      </c>
      <c r="O30" s="38">
        <v>90</v>
      </c>
      <c r="P30" s="38">
        <v>27</v>
      </c>
      <c r="Q30" s="38">
        <v>143</v>
      </c>
      <c r="R30" s="33">
        <v>6</v>
      </c>
    </row>
    <row r="31" spans="1:18" s="39" customFormat="1" ht="94.5" customHeight="1">
      <c r="A31" s="36" t="s">
        <v>21</v>
      </c>
      <c r="B31" s="30" t="s">
        <v>66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22</v>
      </c>
      <c r="B32" s="30" t="s">
        <v>67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18" s="39" customFormat="1" ht="31.5" customHeight="1">
      <c r="A33" s="36" t="s">
        <v>33</v>
      </c>
      <c r="B33" s="30" t="s">
        <v>68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3">
        <v>0</v>
      </c>
    </row>
    <row r="34" spans="1:18" s="39" customFormat="1" ht="108" customHeight="1">
      <c r="A34" s="36" t="s">
        <v>31</v>
      </c>
      <c r="B34" s="30" t="s">
        <v>69</v>
      </c>
      <c r="C34" s="41">
        <v>47202000003</v>
      </c>
      <c r="D34" s="41">
        <v>1322</v>
      </c>
      <c r="E34" s="37">
        <v>462.5</v>
      </c>
      <c r="F34" s="31">
        <f>SUM(G34:R34)</f>
        <v>462.5</v>
      </c>
      <c r="G34" s="38">
        <v>8.71</v>
      </c>
      <c r="H34" s="38">
        <v>36.89</v>
      </c>
      <c r="I34" s="38">
        <v>69.9</v>
      </c>
      <c r="J34" s="38">
        <v>28.5</v>
      </c>
      <c r="K34" s="38">
        <v>28.5</v>
      </c>
      <c r="L34" s="38">
        <v>58.5</v>
      </c>
      <c r="M34" s="38">
        <v>28.5</v>
      </c>
      <c r="N34" s="38">
        <v>28.5</v>
      </c>
      <c r="O34" s="38">
        <v>58.5</v>
      </c>
      <c r="P34" s="38">
        <v>28.5</v>
      </c>
      <c r="Q34" s="38">
        <v>28.5</v>
      </c>
      <c r="R34" s="33">
        <v>59</v>
      </c>
    </row>
    <row r="35" spans="1:18" s="2" customFormat="1" ht="28.5" customHeight="1">
      <c r="A35" s="23" t="s">
        <v>23</v>
      </c>
      <c r="B35" s="29" t="s">
        <v>70</v>
      </c>
      <c r="C35" s="40">
        <v>47202000003</v>
      </c>
      <c r="D35" s="40">
        <v>1322</v>
      </c>
      <c r="E35" s="15">
        <v>0</v>
      </c>
      <c r="F35" s="15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s="2" customFormat="1" ht="31.5" customHeight="1">
      <c r="A36" s="23" t="s">
        <v>24</v>
      </c>
      <c r="B36" s="29" t="s">
        <v>71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</row>
    <row r="37" spans="1:18" s="4" customFormat="1" ht="28.5" customHeight="1">
      <c r="A37" s="23" t="s">
        <v>25</v>
      </c>
      <c r="B37" s="29" t="s">
        <v>72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2" customFormat="1" ht="18.75" customHeight="1">
      <c r="A38" s="23" t="s">
        <v>26</v>
      </c>
      <c r="B38" s="29" t="s">
        <v>73</v>
      </c>
      <c r="C38" s="40">
        <v>47202000003</v>
      </c>
      <c r="D38" s="40">
        <v>1322</v>
      </c>
      <c r="E38" s="15">
        <v>0</v>
      </c>
      <c r="F38" s="15">
        <v>0</v>
      </c>
      <c r="G38" s="16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</row>
    <row r="39" spans="1:18" s="2" customFormat="1" ht="18" customHeight="1">
      <c r="A39" s="23" t="s">
        <v>27</v>
      </c>
      <c r="B39" s="29" t="s">
        <v>74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7.25" customHeight="1">
      <c r="A40" s="23" t="s">
        <v>28</v>
      </c>
      <c r="B40" s="29" t="s">
        <v>75</v>
      </c>
      <c r="C40" s="40">
        <v>47202000003</v>
      </c>
      <c r="D40" s="40">
        <v>1322</v>
      </c>
      <c r="E40" s="15">
        <v>0</v>
      </c>
      <c r="F40" s="15">
        <v>0</v>
      </c>
      <c r="G40" s="16">
        <v>2.59</v>
      </c>
      <c r="H40" s="16">
        <v>-4.97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3" customFormat="1" ht="12.75">
      <c r="A41" s="42" t="s">
        <v>78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7"/>
    </row>
    <row r="42" spans="1:18" s="3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51" t="s">
        <v>88</v>
      </c>
      <c r="B43" s="2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/>
      <c r="B44" s="2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51" t="s">
        <v>87</v>
      </c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0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2013-04-02T09:32:05Z</cp:lastPrinted>
  <dcterms:created xsi:type="dcterms:W3CDTF">1996-10-08T23:32:33Z</dcterms:created>
  <dcterms:modified xsi:type="dcterms:W3CDTF">2014-05-13T12:20:56Z</dcterms:modified>
  <cp:category/>
  <cp:version/>
  <cp:contentType/>
  <cp:contentStatus/>
</cp:coreProperties>
</file>